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0730" windowHeight="11760" tabRatio="1000"/>
  </bookViews>
  <sheets>
    <sheet name="Read" sheetId="2" r:id="rId1"/>
    <sheet name="histogram" sheetId="1" r:id="rId2"/>
  </sheets>
  <calcPr calcId="14562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" i="1" l="1"/>
  <c r="B6" i="1"/>
  <c r="B10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U11" i="1"/>
  <c r="U52" i="1"/>
  <c r="L3" i="1"/>
  <c r="L4" i="1"/>
  <c r="L5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M5" i="1"/>
  <c r="M15" i="1"/>
  <c r="L6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M6" i="1"/>
  <c r="M16" i="1"/>
  <c r="L7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M7" i="1"/>
  <c r="M17" i="1"/>
  <c r="L8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M8" i="1"/>
  <c r="M18" i="1"/>
  <c r="L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M9" i="1"/>
  <c r="M19" i="1"/>
  <c r="L10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M10" i="1"/>
  <c r="M2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M4" i="1"/>
  <c r="M14" i="1"/>
  <c r="L13" i="1"/>
  <c r="L14" i="1"/>
  <c r="L15" i="1"/>
  <c r="L16" i="1"/>
  <c r="L17" i="1"/>
  <c r="L18" i="1"/>
  <c r="L19" i="1"/>
  <c r="L20" i="1"/>
  <c r="D9" i="1"/>
  <c r="D4" i="1"/>
  <c r="D13" i="1"/>
  <c r="D2" i="1"/>
  <c r="D3" i="1"/>
  <c r="D5" i="1"/>
  <c r="D6" i="1"/>
  <c r="D7" i="1"/>
  <c r="D8" i="1"/>
  <c r="D10" i="1"/>
  <c r="D11" i="1"/>
  <c r="D12" i="1"/>
  <c r="D14" i="1"/>
  <c r="D15" i="1"/>
  <c r="D16" i="1"/>
  <c r="D17" i="1"/>
  <c r="D18" i="1"/>
  <c r="D19" i="1"/>
  <c r="D20" i="1"/>
  <c r="D21" i="1"/>
  <c r="M3" i="1"/>
  <c r="M13" i="1"/>
  <c r="B9" i="1"/>
  <c r="U2" i="1"/>
  <c r="B8" i="1"/>
  <c r="B7" i="1"/>
  <c r="D22" i="1"/>
  <c r="E22" i="1"/>
  <c r="F22" i="1"/>
  <c r="G22" i="1"/>
  <c r="H22" i="1"/>
  <c r="I22" i="1"/>
  <c r="J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5" i="1"/>
  <c r="E25" i="1"/>
  <c r="F25" i="1"/>
  <c r="G25" i="1"/>
  <c r="H25" i="1"/>
  <c r="I25" i="1"/>
  <c r="J25" i="1"/>
  <c r="K25" i="1"/>
  <c r="D26" i="1"/>
  <c r="E26" i="1"/>
  <c r="F26" i="1"/>
  <c r="G26" i="1"/>
  <c r="H26" i="1"/>
  <c r="I26" i="1"/>
  <c r="J26" i="1"/>
  <c r="K26" i="1"/>
  <c r="D27" i="1"/>
  <c r="E27" i="1"/>
  <c r="F27" i="1"/>
  <c r="G27" i="1"/>
  <c r="H27" i="1"/>
  <c r="I27" i="1"/>
  <c r="J27" i="1"/>
  <c r="K27" i="1"/>
  <c r="D28" i="1"/>
  <c r="E28" i="1"/>
  <c r="F28" i="1"/>
  <c r="G28" i="1"/>
  <c r="H28" i="1"/>
  <c r="I28" i="1"/>
  <c r="J28" i="1"/>
  <c r="K28" i="1"/>
  <c r="D29" i="1"/>
  <c r="E29" i="1"/>
  <c r="F29" i="1"/>
  <c r="G29" i="1"/>
  <c r="H29" i="1"/>
  <c r="I29" i="1"/>
  <c r="J29" i="1"/>
  <c r="K29" i="1"/>
  <c r="D30" i="1"/>
  <c r="E30" i="1"/>
  <c r="F30" i="1"/>
  <c r="G30" i="1"/>
  <c r="H30" i="1"/>
  <c r="I30" i="1"/>
  <c r="J30" i="1"/>
  <c r="K30" i="1"/>
  <c r="D31" i="1"/>
  <c r="E31" i="1"/>
  <c r="F31" i="1"/>
  <c r="G31" i="1"/>
  <c r="H31" i="1"/>
  <c r="I31" i="1"/>
  <c r="J31" i="1"/>
  <c r="K31" i="1"/>
  <c r="D32" i="1"/>
  <c r="E32" i="1"/>
  <c r="F32" i="1"/>
  <c r="G32" i="1"/>
  <c r="H32" i="1"/>
  <c r="I32" i="1"/>
  <c r="J32" i="1"/>
  <c r="K32" i="1"/>
  <c r="D33" i="1"/>
  <c r="E33" i="1"/>
  <c r="F33" i="1"/>
  <c r="G33" i="1"/>
  <c r="H33" i="1"/>
  <c r="I33" i="1"/>
  <c r="J33" i="1"/>
  <c r="K33" i="1"/>
  <c r="D34" i="1"/>
  <c r="E34" i="1"/>
  <c r="F34" i="1"/>
  <c r="G34" i="1"/>
  <c r="H34" i="1"/>
  <c r="I34" i="1"/>
  <c r="J34" i="1"/>
  <c r="K34" i="1"/>
  <c r="D35" i="1"/>
  <c r="E35" i="1"/>
  <c r="F35" i="1"/>
  <c r="G35" i="1"/>
  <c r="H35" i="1"/>
  <c r="I35" i="1"/>
  <c r="J35" i="1"/>
  <c r="K35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D38" i="1"/>
  <c r="E38" i="1"/>
  <c r="F38" i="1"/>
  <c r="G38" i="1"/>
  <c r="H38" i="1"/>
  <c r="I38" i="1"/>
  <c r="J38" i="1"/>
  <c r="K38" i="1"/>
  <c r="D39" i="1"/>
  <c r="E39" i="1"/>
  <c r="F39" i="1"/>
  <c r="G39" i="1"/>
  <c r="H39" i="1"/>
  <c r="I39" i="1"/>
  <c r="J39" i="1"/>
  <c r="K39" i="1"/>
  <c r="D40" i="1"/>
  <c r="E40" i="1"/>
  <c r="F40" i="1"/>
  <c r="G40" i="1"/>
  <c r="H40" i="1"/>
  <c r="I40" i="1"/>
  <c r="J40" i="1"/>
  <c r="K40" i="1"/>
  <c r="D41" i="1"/>
  <c r="E41" i="1"/>
  <c r="F41" i="1"/>
  <c r="G41" i="1"/>
  <c r="H41" i="1"/>
  <c r="I41" i="1"/>
  <c r="J41" i="1"/>
  <c r="K41" i="1"/>
  <c r="D42" i="1"/>
  <c r="E42" i="1"/>
  <c r="F42" i="1"/>
  <c r="G42" i="1"/>
  <c r="H42" i="1"/>
  <c r="I42" i="1"/>
  <c r="J42" i="1"/>
  <c r="K42" i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D47" i="1"/>
  <c r="E47" i="1"/>
  <c r="F47" i="1"/>
  <c r="G47" i="1"/>
  <c r="H47" i="1"/>
  <c r="I47" i="1"/>
  <c r="J47" i="1"/>
  <c r="K47" i="1"/>
  <c r="D48" i="1"/>
  <c r="E48" i="1"/>
  <c r="F48" i="1"/>
  <c r="G48" i="1"/>
  <c r="H48" i="1"/>
  <c r="I48" i="1"/>
  <c r="J48" i="1"/>
  <c r="K48" i="1"/>
  <c r="D49" i="1"/>
  <c r="E49" i="1"/>
  <c r="F49" i="1"/>
  <c r="G49" i="1"/>
  <c r="H49" i="1"/>
  <c r="I49" i="1"/>
  <c r="J49" i="1"/>
  <c r="K49" i="1"/>
  <c r="D50" i="1"/>
  <c r="E50" i="1"/>
  <c r="F50" i="1"/>
  <c r="G50" i="1"/>
  <c r="H50" i="1"/>
  <c r="I50" i="1"/>
  <c r="J50" i="1"/>
  <c r="K50" i="1"/>
  <c r="D51" i="1"/>
  <c r="E51" i="1"/>
  <c r="F51" i="1"/>
  <c r="G51" i="1"/>
  <c r="H51" i="1"/>
  <c r="I51" i="1"/>
  <c r="J51" i="1"/>
  <c r="K51" i="1"/>
  <c r="A13" i="1"/>
  <c r="U40" i="1"/>
  <c r="U35" i="1"/>
  <c r="U7" i="1"/>
  <c r="U9" i="1"/>
  <c r="U12" i="1"/>
  <c r="U13" i="1"/>
  <c r="U8" i="1"/>
  <c r="M1" i="1"/>
  <c r="R27" i="1"/>
  <c r="R28" i="1"/>
  <c r="R29" i="1"/>
  <c r="R30" i="1"/>
  <c r="R31" i="1"/>
  <c r="R32" i="1"/>
  <c r="R33" i="1"/>
  <c r="R34" i="1"/>
  <c r="R35" i="1"/>
  <c r="V35" i="1"/>
  <c r="U36" i="1"/>
  <c r="R36" i="1"/>
  <c r="V36" i="1"/>
  <c r="U38" i="1"/>
  <c r="R37" i="1"/>
  <c r="R38" i="1"/>
  <c r="V38" i="1"/>
  <c r="U45" i="1"/>
  <c r="R39" i="1"/>
  <c r="R40" i="1"/>
  <c r="R41" i="1"/>
  <c r="R42" i="1"/>
  <c r="R43" i="1"/>
  <c r="R44" i="1"/>
  <c r="R45" i="1"/>
  <c r="V45" i="1"/>
  <c r="U51" i="1"/>
  <c r="R46" i="1"/>
  <c r="R47" i="1"/>
  <c r="R48" i="1"/>
  <c r="R49" i="1"/>
  <c r="R50" i="1"/>
  <c r="R51" i="1"/>
  <c r="V51" i="1"/>
  <c r="V40" i="1"/>
  <c r="V7" i="1"/>
  <c r="V9" i="1"/>
  <c r="V12" i="1"/>
  <c r="V11" i="1"/>
  <c r="V13" i="1"/>
  <c r="V8" i="1"/>
  <c r="V2" i="1"/>
  <c r="V52" i="1"/>
  <c r="A14" i="1"/>
  <c r="A15" i="1"/>
  <c r="A16" i="1"/>
  <c r="A17" i="1"/>
  <c r="A18" i="1"/>
  <c r="A19" i="1"/>
  <c r="A20" i="1"/>
  <c r="B20" i="1"/>
  <c r="B19" i="1"/>
  <c r="B18" i="1"/>
  <c r="B17" i="1"/>
  <c r="B16" i="1"/>
  <c r="B15" i="1"/>
  <c r="B14" i="1"/>
  <c r="U47" i="1"/>
  <c r="V47" i="1"/>
  <c r="B13" i="1"/>
  <c r="U17" i="1"/>
  <c r="U27" i="1"/>
  <c r="U30" i="1"/>
  <c r="U29" i="1"/>
  <c r="U33" i="1"/>
  <c r="V17" i="1"/>
  <c r="V27" i="1"/>
  <c r="V30" i="1"/>
  <c r="V29" i="1"/>
  <c r="V33" i="1"/>
  <c r="U18" i="1"/>
  <c r="V18" i="1"/>
  <c r="U14" i="1"/>
  <c r="V14" i="1"/>
  <c r="U15" i="1"/>
  <c r="V15" i="1"/>
  <c r="U16" i="1"/>
  <c r="V16" i="1"/>
  <c r="U21" i="1"/>
  <c r="V21" i="1"/>
  <c r="U6" i="1"/>
  <c r="V6" i="1"/>
  <c r="U5" i="1"/>
  <c r="V5" i="1"/>
  <c r="U24" i="1"/>
  <c r="V24" i="1"/>
  <c r="U26" i="1"/>
  <c r="V26" i="1"/>
  <c r="U37" i="1"/>
  <c r="V37" i="1"/>
  <c r="U41" i="1"/>
  <c r="V41" i="1"/>
  <c r="U48" i="1"/>
  <c r="V48" i="1"/>
  <c r="U32" i="1"/>
  <c r="V32" i="1"/>
  <c r="U22" i="1"/>
  <c r="V22" i="1"/>
  <c r="U20" i="1"/>
  <c r="V20" i="1"/>
  <c r="T7" i="1"/>
  <c r="W7" i="1"/>
  <c r="T6" i="1"/>
  <c r="W6" i="1"/>
  <c r="T5" i="1"/>
  <c r="W5" i="1"/>
  <c r="T13" i="1"/>
  <c r="W13" i="1"/>
  <c r="T16" i="1"/>
  <c r="W16" i="1"/>
  <c r="T24" i="1"/>
  <c r="W24" i="1"/>
  <c r="T26" i="1"/>
  <c r="W26" i="1"/>
  <c r="T36" i="1"/>
  <c r="W36" i="1"/>
  <c r="T37" i="1"/>
  <c r="W37" i="1"/>
  <c r="T41" i="1"/>
  <c r="W41" i="1"/>
  <c r="T48" i="1"/>
  <c r="W48" i="1"/>
  <c r="T51" i="1"/>
  <c r="W51" i="1"/>
  <c r="T40" i="1"/>
  <c r="W40" i="1"/>
  <c r="T32" i="1"/>
  <c r="W32" i="1"/>
  <c r="T22" i="1"/>
  <c r="W22" i="1"/>
  <c r="T20" i="1"/>
  <c r="W20" i="1"/>
  <c r="T21" i="1"/>
  <c r="W21" i="1"/>
  <c r="T18" i="1"/>
  <c r="W18" i="1"/>
  <c r="T14" i="1"/>
  <c r="W14" i="1"/>
  <c r="T15" i="1"/>
  <c r="W15" i="1"/>
  <c r="T17" i="1"/>
  <c r="W17" i="1"/>
  <c r="T12" i="1"/>
  <c r="W12" i="1"/>
  <c r="T27" i="1"/>
  <c r="W27" i="1"/>
  <c r="T30" i="1"/>
  <c r="W30" i="1"/>
  <c r="T29" i="1"/>
  <c r="W29" i="1"/>
  <c r="T33" i="1"/>
  <c r="W33" i="1"/>
  <c r="T35" i="1"/>
  <c r="W35" i="1"/>
  <c r="T47" i="1"/>
  <c r="W47" i="1"/>
  <c r="T38" i="1"/>
  <c r="W38" i="1"/>
  <c r="T45" i="1"/>
  <c r="W45" i="1"/>
  <c r="T9" i="1"/>
  <c r="W9" i="1"/>
  <c r="T11" i="1"/>
  <c r="W11" i="1"/>
  <c r="T8" i="1"/>
  <c r="W8" i="1"/>
  <c r="W2" i="1"/>
  <c r="W52" i="1"/>
  <c r="X7" i="1"/>
  <c r="X6" i="1"/>
  <c r="X5" i="1"/>
  <c r="X13" i="1"/>
  <c r="X16" i="1"/>
  <c r="X24" i="1"/>
  <c r="X26" i="1"/>
  <c r="X36" i="1"/>
  <c r="X37" i="1"/>
  <c r="X41" i="1"/>
  <c r="X48" i="1"/>
  <c r="X51" i="1"/>
  <c r="X40" i="1"/>
  <c r="X32" i="1"/>
  <c r="X22" i="1"/>
  <c r="X20" i="1"/>
  <c r="X21" i="1"/>
  <c r="X18" i="1"/>
  <c r="X14" i="1"/>
  <c r="X15" i="1"/>
  <c r="X17" i="1"/>
  <c r="X12" i="1"/>
  <c r="X27" i="1"/>
  <c r="X30" i="1"/>
  <c r="X29" i="1"/>
  <c r="X33" i="1"/>
  <c r="X35" i="1"/>
  <c r="X47" i="1"/>
  <c r="X38" i="1"/>
  <c r="X45" i="1"/>
  <c r="X9" i="1"/>
  <c r="X11" i="1"/>
  <c r="X8" i="1"/>
  <c r="X2" i="1"/>
  <c r="X52" i="1"/>
  <c r="Y7" i="1"/>
  <c r="Y6" i="1"/>
  <c r="Y5" i="1"/>
  <c r="Y13" i="1"/>
  <c r="Y16" i="1"/>
  <c r="Y24" i="1"/>
  <c r="Y26" i="1"/>
  <c r="Y36" i="1"/>
  <c r="Y37" i="1"/>
  <c r="Y41" i="1"/>
  <c r="Y48" i="1"/>
  <c r="Y51" i="1"/>
  <c r="Y40" i="1"/>
  <c r="Y32" i="1"/>
  <c r="Y22" i="1"/>
  <c r="Y20" i="1"/>
  <c r="Y21" i="1"/>
  <c r="Y18" i="1"/>
  <c r="Y14" i="1"/>
  <c r="Y15" i="1"/>
  <c r="Y17" i="1"/>
  <c r="Y12" i="1"/>
  <c r="Y27" i="1"/>
  <c r="Y30" i="1"/>
  <c r="Y29" i="1"/>
  <c r="Y33" i="1"/>
  <c r="Y35" i="1"/>
  <c r="Y47" i="1"/>
  <c r="Y38" i="1"/>
  <c r="Y45" i="1"/>
  <c r="Y9" i="1"/>
  <c r="Y11" i="1"/>
  <c r="Y8" i="1"/>
  <c r="Y2" i="1"/>
  <c r="Y52" i="1"/>
  <c r="Z7" i="1"/>
  <c r="Z6" i="1"/>
  <c r="Z5" i="1"/>
  <c r="Z13" i="1"/>
  <c r="Z16" i="1"/>
  <c r="Z24" i="1"/>
  <c r="Z26" i="1"/>
  <c r="Z36" i="1"/>
  <c r="Z37" i="1"/>
  <c r="Z41" i="1"/>
  <c r="Z48" i="1"/>
  <c r="Z51" i="1"/>
  <c r="Z40" i="1"/>
  <c r="Z32" i="1"/>
  <c r="Z22" i="1"/>
  <c r="Z20" i="1"/>
  <c r="Z21" i="1"/>
  <c r="Z18" i="1"/>
  <c r="Z14" i="1"/>
  <c r="Z15" i="1"/>
  <c r="Z17" i="1"/>
  <c r="Z12" i="1"/>
  <c r="Z27" i="1"/>
  <c r="Z30" i="1"/>
  <c r="Z29" i="1"/>
  <c r="Z33" i="1"/>
  <c r="Z35" i="1"/>
  <c r="Z47" i="1"/>
  <c r="Z38" i="1"/>
  <c r="Z45" i="1"/>
  <c r="Z9" i="1"/>
  <c r="Z11" i="1"/>
  <c r="Z8" i="1"/>
  <c r="Z2" i="1"/>
  <c r="Z52" i="1"/>
  <c r="AA7" i="1"/>
  <c r="AA6" i="1"/>
  <c r="AA5" i="1"/>
  <c r="AA13" i="1"/>
  <c r="AA16" i="1"/>
  <c r="AA24" i="1"/>
  <c r="AA26" i="1"/>
  <c r="AA36" i="1"/>
  <c r="AA37" i="1"/>
  <c r="AA41" i="1"/>
  <c r="AA48" i="1"/>
  <c r="AA51" i="1"/>
  <c r="AA40" i="1"/>
  <c r="AA32" i="1"/>
  <c r="AA22" i="1"/>
  <c r="AA20" i="1"/>
  <c r="AA21" i="1"/>
  <c r="AA18" i="1"/>
  <c r="AA14" i="1"/>
  <c r="AA15" i="1"/>
  <c r="AA17" i="1"/>
  <c r="AA12" i="1"/>
  <c r="AA27" i="1"/>
  <c r="AA30" i="1"/>
  <c r="AA29" i="1"/>
  <c r="AA33" i="1"/>
  <c r="AA35" i="1"/>
  <c r="AA47" i="1"/>
  <c r="AA38" i="1"/>
  <c r="AA45" i="1"/>
  <c r="AA9" i="1"/>
  <c r="AA11" i="1"/>
  <c r="AA8" i="1"/>
  <c r="AA2" i="1"/>
  <c r="AA52" i="1"/>
  <c r="AB7" i="1"/>
  <c r="AB6" i="1"/>
  <c r="AB5" i="1"/>
  <c r="AB13" i="1"/>
  <c r="AB16" i="1"/>
  <c r="AB24" i="1"/>
  <c r="AB26" i="1"/>
  <c r="AB36" i="1"/>
  <c r="AB37" i="1"/>
  <c r="AB41" i="1"/>
  <c r="AB48" i="1"/>
  <c r="AB51" i="1"/>
  <c r="AB40" i="1"/>
  <c r="AB32" i="1"/>
  <c r="AB22" i="1"/>
  <c r="AB20" i="1"/>
  <c r="AB21" i="1"/>
  <c r="AB18" i="1"/>
  <c r="AB14" i="1"/>
  <c r="AB15" i="1"/>
  <c r="AB17" i="1"/>
  <c r="AB12" i="1"/>
  <c r="AB27" i="1"/>
  <c r="AB30" i="1"/>
  <c r="AB29" i="1"/>
  <c r="AB33" i="1"/>
  <c r="AB35" i="1"/>
  <c r="AB47" i="1"/>
  <c r="AB38" i="1"/>
  <c r="AB45" i="1"/>
  <c r="AB9" i="1"/>
  <c r="AB11" i="1"/>
  <c r="AB8" i="1"/>
  <c r="AB2" i="1"/>
  <c r="AB52" i="1"/>
  <c r="AC7" i="1"/>
  <c r="AC6" i="1"/>
  <c r="AC5" i="1"/>
  <c r="AC13" i="1"/>
  <c r="AC16" i="1"/>
  <c r="AC24" i="1"/>
  <c r="AC26" i="1"/>
  <c r="AC36" i="1"/>
  <c r="AC37" i="1"/>
  <c r="AC41" i="1"/>
  <c r="AC48" i="1"/>
  <c r="AC51" i="1"/>
  <c r="AC40" i="1"/>
  <c r="AC32" i="1"/>
  <c r="AC22" i="1"/>
  <c r="AC20" i="1"/>
  <c r="AC21" i="1"/>
  <c r="AC18" i="1"/>
  <c r="AC14" i="1"/>
  <c r="AC15" i="1"/>
  <c r="AC17" i="1"/>
  <c r="AC12" i="1"/>
  <c r="AC27" i="1"/>
  <c r="AC30" i="1"/>
  <c r="AC29" i="1"/>
  <c r="AC33" i="1"/>
  <c r="AC35" i="1"/>
  <c r="AC47" i="1"/>
  <c r="AC38" i="1"/>
  <c r="AC45" i="1"/>
  <c r="AC9" i="1"/>
  <c r="AC11" i="1"/>
  <c r="AC8" i="1"/>
  <c r="AC2" i="1"/>
  <c r="AC52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U34" i="1"/>
  <c r="V34" i="1"/>
  <c r="T34" i="1"/>
  <c r="W34" i="1"/>
  <c r="X34" i="1"/>
  <c r="Y34" i="1"/>
  <c r="Z34" i="1"/>
  <c r="AA34" i="1"/>
  <c r="AB34" i="1"/>
  <c r="AC34" i="1"/>
  <c r="U31" i="1"/>
  <c r="V31" i="1"/>
  <c r="T31" i="1"/>
  <c r="W31" i="1"/>
  <c r="X31" i="1"/>
  <c r="Y31" i="1"/>
  <c r="Z31" i="1"/>
  <c r="AA31" i="1"/>
  <c r="AB31" i="1"/>
  <c r="AC31" i="1"/>
  <c r="U44" i="1"/>
  <c r="V44" i="1"/>
  <c r="T44" i="1"/>
  <c r="W44" i="1"/>
  <c r="X44" i="1"/>
  <c r="Y44" i="1"/>
  <c r="Z44" i="1"/>
  <c r="AA44" i="1"/>
  <c r="AB44" i="1"/>
  <c r="AC44" i="1"/>
  <c r="Q1" i="1"/>
  <c r="T1" i="1"/>
  <c r="U3" i="1"/>
  <c r="V3" i="1"/>
  <c r="T3" i="1"/>
  <c r="W3" i="1"/>
  <c r="X3" i="1"/>
  <c r="Y3" i="1"/>
  <c r="Z3" i="1"/>
  <c r="AA3" i="1"/>
  <c r="AB3" i="1"/>
  <c r="AC3" i="1"/>
  <c r="U4" i="1"/>
  <c r="V4" i="1"/>
  <c r="T4" i="1"/>
  <c r="W4" i="1"/>
  <c r="X4" i="1"/>
  <c r="Y4" i="1"/>
  <c r="Z4" i="1"/>
  <c r="AA4" i="1"/>
  <c r="AB4" i="1"/>
  <c r="AC4" i="1"/>
  <c r="U10" i="1"/>
  <c r="V10" i="1"/>
  <c r="T10" i="1"/>
  <c r="W10" i="1"/>
  <c r="X10" i="1"/>
  <c r="Y10" i="1"/>
  <c r="Z10" i="1"/>
  <c r="AA10" i="1"/>
  <c r="AB10" i="1"/>
  <c r="AC10" i="1"/>
  <c r="U19" i="1"/>
  <c r="V19" i="1"/>
  <c r="T19" i="1"/>
  <c r="W19" i="1"/>
  <c r="X19" i="1"/>
  <c r="Y19" i="1"/>
  <c r="Z19" i="1"/>
  <c r="AA19" i="1"/>
  <c r="AB19" i="1"/>
  <c r="AC19" i="1"/>
  <c r="U23" i="1"/>
  <c r="V23" i="1"/>
  <c r="T23" i="1"/>
  <c r="W23" i="1"/>
  <c r="X23" i="1"/>
  <c r="Y23" i="1"/>
  <c r="Z23" i="1"/>
  <c r="AA23" i="1"/>
  <c r="AB23" i="1"/>
  <c r="AC23" i="1"/>
  <c r="U25" i="1"/>
  <c r="V25" i="1"/>
  <c r="T25" i="1"/>
  <c r="W25" i="1"/>
  <c r="X25" i="1"/>
  <c r="Y25" i="1"/>
  <c r="Z25" i="1"/>
  <c r="AA25" i="1"/>
  <c r="AB25" i="1"/>
  <c r="AC25" i="1"/>
  <c r="U28" i="1"/>
  <c r="V28" i="1"/>
  <c r="T28" i="1"/>
  <c r="W28" i="1"/>
  <c r="X28" i="1"/>
  <c r="Y28" i="1"/>
  <c r="Z28" i="1"/>
  <c r="AA28" i="1"/>
  <c r="AB28" i="1"/>
  <c r="AC28" i="1"/>
  <c r="U39" i="1"/>
  <c r="V39" i="1"/>
  <c r="T39" i="1"/>
  <c r="W39" i="1"/>
  <c r="X39" i="1"/>
  <c r="Y39" i="1"/>
  <c r="Z39" i="1"/>
  <c r="AA39" i="1"/>
  <c r="AB39" i="1"/>
  <c r="AC39" i="1"/>
  <c r="U42" i="1"/>
  <c r="V42" i="1"/>
  <c r="T42" i="1"/>
  <c r="W42" i="1"/>
  <c r="X42" i="1"/>
  <c r="Y42" i="1"/>
  <c r="Z42" i="1"/>
  <c r="AA42" i="1"/>
  <c r="AB42" i="1"/>
  <c r="AC42" i="1"/>
  <c r="U43" i="1"/>
  <c r="V43" i="1"/>
  <c r="T43" i="1"/>
  <c r="W43" i="1"/>
  <c r="X43" i="1"/>
  <c r="Y43" i="1"/>
  <c r="Z43" i="1"/>
  <c r="AA43" i="1"/>
  <c r="AB43" i="1"/>
  <c r="AC43" i="1"/>
  <c r="U46" i="1"/>
  <c r="V46" i="1"/>
  <c r="T46" i="1"/>
  <c r="W46" i="1"/>
  <c r="X46" i="1"/>
  <c r="Y46" i="1"/>
  <c r="Z46" i="1"/>
  <c r="AA46" i="1"/>
  <c r="AB46" i="1"/>
  <c r="AC46" i="1"/>
  <c r="U49" i="1"/>
  <c r="V49" i="1"/>
  <c r="T49" i="1"/>
  <c r="W49" i="1"/>
  <c r="X49" i="1"/>
  <c r="Y49" i="1"/>
  <c r="Z49" i="1"/>
  <c r="AA49" i="1"/>
  <c r="AB49" i="1"/>
  <c r="AC49" i="1"/>
  <c r="U50" i="1"/>
  <c r="V50" i="1"/>
  <c r="T50" i="1"/>
  <c r="W50" i="1"/>
  <c r="X50" i="1"/>
  <c r="Y50" i="1"/>
  <c r="Z50" i="1"/>
  <c r="AA50" i="1"/>
  <c r="AB50" i="1"/>
  <c r="AC50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N3" i="1"/>
  <c r="Q3" i="1"/>
  <c r="N4" i="1"/>
  <c r="N5" i="1"/>
  <c r="N6" i="1"/>
  <c r="N7" i="1"/>
  <c r="N8" i="1"/>
  <c r="N9" i="1"/>
  <c r="N10" i="1"/>
</calcChain>
</file>

<file path=xl/comments1.xml><?xml version="1.0" encoding="utf-8"?>
<comments xmlns="http://schemas.openxmlformats.org/spreadsheetml/2006/main">
  <authors>
    <author>Ian&amp;Jan</author>
  </authors>
  <commentList>
    <comment ref="C1" authorId="0">
      <text>
        <r>
          <rPr>
            <b/>
            <sz val="9"/>
            <color indexed="81"/>
            <rFont val="Geneva"/>
          </rPr>
          <t>Enter your data here, in any order.</t>
        </r>
      </text>
    </comment>
    <comment ref="A3" authorId="0">
      <text>
        <r>
          <rPr>
            <b/>
            <sz val="9"/>
            <color indexed="81"/>
            <rFont val="Geneva"/>
          </rPr>
          <t>You choose the start of the left column and the column width (maximum of 8).</t>
        </r>
      </text>
    </comment>
  </commentList>
</comments>
</file>

<file path=xl/sharedStrings.xml><?xml version="1.0" encoding="utf-8"?>
<sst xmlns="http://schemas.openxmlformats.org/spreadsheetml/2006/main" count="33" uniqueCount="32">
  <si>
    <t>MIN A =</t>
  </si>
  <si>
    <t>MAX A =</t>
  </si>
  <si>
    <t>Col range=</t>
  </si>
  <si>
    <t>x</t>
  </si>
  <si>
    <t xml:space="preserve">y  </t>
  </si>
  <si>
    <t>freq  cum freq</t>
  </si>
  <si>
    <t>mean =</t>
  </si>
  <si>
    <t>minimum value =</t>
  </si>
  <si>
    <t>maximum value =</t>
  </si>
  <si>
    <t>number of values =</t>
  </si>
  <si>
    <t>Data</t>
  </si>
  <si>
    <t>maximum</t>
  </si>
  <si>
    <t xml:space="preserve"> = minimum</t>
  </si>
  <si>
    <t>range =</t>
  </si>
  <si>
    <t>Number of values</t>
  </si>
  <si>
    <t>range</t>
  </si>
  <si>
    <t>column width =</t>
  </si>
  <si>
    <t>Freq</t>
  </si>
  <si>
    <t>up to 8 columns =</t>
  </si>
  <si>
    <t>Use up to 8 columns only.</t>
  </si>
  <si>
    <t>Left of column</t>
  </si>
  <si>
    <t>Set minimum and column width.</t>
  </si>
  <si>
    <t>Enter up to 50 values.</t>
  </si>
  <si>
    <t>Frequency</t>
  </si>
  <si>
    <t>table</t>
  </si>
  <si>
    <t>You enter a convenient minimum number. You enter a column width.</t>
  </si>
  <si>
    <t>To make a new one, simply delete any numbers that are there and start again.</t>
  </si>
  <si>
    <t xml:space="preserve"> - find the frequencies for each column</t>
  </si>
  <si>
    <t xml:space="preserve"> - draw a column graph and show the boundary numbers.</t>
  </si>
  <si>
    <t xml:space="preserve">You enter the numbers you wish to graph in the vertical column. </t>
  </si>
  <si>
    <t>The computer will</t>
  </si>
  <si>
    <t xml:space="preserve"> - calculate the left and right boundary numbers for each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</si>
</sst>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9"/>
      <name val="Geneva"/>
    </font>
    <font>
      <b/>
      <sz val="14"/>
      <name val="Geneva"/>
    </font>
    <font>
      <b/>
      <sz val="12"/>
      <name val="Geneva"/>
    </font>
    <font>
      <b/>
      <sz val="14"/>
      <color indexed="9"/>
      <name val="Geneva"/>
    </font>
    <font>
      <b/>
      <sz val="9"/>
      <color indexed="9"/>
      <name val="Geneva"/>
    </font>
    <font>
      <sz val="9"/>
      <color indexed="9"/>
      <name val="Geneva"/>
    </font>
    <font>
      <b/>
      <sz val="9"/>
      <color indexed="81"/>
      <name val="Geneva"/>
    </font>
    <font>
      <b/>
      <sz val="14"/>
      <name val="Times New Roman"/>
    </font>
    <font>
      <b/>
      <sz val="12"/>
      <name val="Times New Roman"/>
    </font>
    <font>
      <b/>
      <sz val="18"/>
      <name val="Times New Roman"/>
    </font>
    <font>
      <b/>
      <sz val="18"/>
      <name val="Times New Roman"/>
    </font>
    <font>
      <sz val="12"/>
      <name val="Times New Roman"/>
    </font>
    <font>
      <sz val="18"/>
      <name val="Arial"/>
    </font>
    <font>
      <sz val="8"/>
      <name val="Verdana"/>
    </font>
    <font>
      <b/>
      <sz val="14"/>
      <color rgb="FFFF0000"/>
      <name val="Times New Roman"/>
    </font>
    <font>
      <b/>
      <sz val="14"/>
      <color rgb="FFFF0000"/>
      <name val="Geneva"/>
    </font>
    <font>
      <b/>
      <sz val="14"/>
      <color theme="0"/>
      <name val="Times New Roman"/>
    </font>
    <font>
      <b/>
      <sz val="14"/>
      <color theme="0"/>
      <name val="Geneva"/>
    </font>
    <font>
      <b/>
      <sz val="9"/>
      <color theme="0"/>
      <name val="Geneva"/>
    </font>
    <font>
      <sz val="9"/>
      <color theme="0"/>
      <name val="Geneva"/>
    </font>
    <font>
      <b/>
      <sz val="12"/>
      <color theme="0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left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3" borderId="0" xfId="0" applyFont="1" applyFill="1"/>
    <xf numFmtId="0" fontId="7" fillId="4" borderId="3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/>
    </xf>
    <xf numFmtId="0" fontId="8" fillId="0" borderId="0" xfId="0" applyFont="1"/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7" fillId="0" borderId="0" xfId="0" applyFont="1"/>
    <xf numFmtId="0" fontId="7" fillId="0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5" borderId="0" xfId="0" applyFont="1" applyFill="1" applyAlignment="1">
      <alignment horizontal="left"/>
    </xf>
    <xf numFmtId="0" fontId="7" fillId="5" borderId="4" xfId="0" applyFont="1" applyFill="1" applyBorder="1" applyAlignment="1" applyProtection="1">
      <alignment horizontal="left"/>
    </xf>
    <xf numFmtId="0" fontId="8" fillId="0" borderId="0" xfId="0" applyFont="1" applyAlignment="1">
      <alignment horizontal="right"/>
    </xf>
    <xf numFmtId="0" fontId="10" fillId="3" borderId="0" xfId="0" applyFont="1" applyFill="1" applyAlignment="1">
      <alignment horizontal="right"/>
    </xf>
    <xf numFmtId="0" fontId="1" fillId="3" borderId="0" xfId="0" applyFont="1" applyFill="1"/>
    <xf numFmtId="0" fontId="9" fillId="3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12" fillId="2" borderId="0" xfId="1" applyFont="1" applyFill="1"/>
    <xf numFmtId="0" fontId="15" fillId="0" borderId="0" xfId="0" applyFont="1"/>
    <xf numFmtId="0" fontId="14" fillId="0" borderId="0" xfId="0" applyFont="1"/>
    <xf numFmtId="0" fontId="16" fillId="0" borderId="0" xfId="0" applyFont="1" applyBorder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</cellXfs>
  <cellStyles count="2">
    <cellStyle name="Normal" xfId="0" builtinId="0"/>
    <cellStyle name="Normal_Addn law (no overlap).xls" xfId="1"/>
  </cellStyles>
  <dxfs count="1">
    <dxf>
      <font>
        <condense val="0"/>
        <extend val="0"/>
        <color indexed="47"/>
      </font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84737259291996E-2"/>
          <c:y val="3.8147113587846997E-2"/>
          <c:w val="0.87054349192767699"/>
          <c:h val="0.87465881869277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histogram!$L$3:$L$10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histogram!$M$3:$M$10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6443904"/>
        <c:axId val="86445440"/>
      </c:barChart>
      <c:scatterChart>
        <c:scatterStyle val="lineMarker"/>
        <c:varyColors val="0"/>
        <c:ser>
          <c:idx val="1"/>
          <c:order val="1"/>
          <c:spPr>
            <a:ln>
              <a:solidFill>
                <a:schemeClr val="tx1">
                  <a:alpha val="0"/>
                </a:schemeClr>
              </a:solidFill>
            </a:ln>
          </c:spPr>
          <c:marker>
            <c:symbol val="none"/>
          </c:marker>
          <c:xVal>
            <c:numRef>
              <c:f>histogram!$L$13:$L$20</c:f>
              <c:numCache>
                <c:formatCode>General</c:formatCode>
                <c:ptCount val="8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</c:numCache>
            </c:numRef>
          </c:xVal>
          <c:yVal>
            <c:numRef>
              <c:f>histogram!$M$13:$M$20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61056"/>
        <c:axId val="86459520"/>
      </c:scatterChart>
      <c:catAx>
        <c:axId val="8644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445440"/>
        <c:crosses val="autoZero"/>
        <c:auto val="0"/>
        <c:lblAlgn val="ctr"/>
        <c:lblOffset val="100"/>
        <c:noMultiLvlLbl val="0"/>
      </c:catAx>
      <c:valAx>
        <c:axId val="8644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443904"/>
        <c:crosses val="autoZero"/>
        <c:crossBetween val="between"/>
        <c:majorUnit val="1"/>
      </c:valAx>
      <c:valAx>
        <c:axId val="86459520"/>
        <c:scaling>
          <c:orientation val="minMax"/>
          <c:max val="7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86461056"/>
        <c:crosses val="autoZero"/>
        <c:crossBetween val="midCat"/>
        <c:majorUnit val="1"/>
      </c:valAx>
      <c:valAx>
        <c:axId val="8646105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8645952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126999</xdr:colOff>
      <xdr:row>0</xdr:row>
      <xdr:rowOff>106680</xdr:rowOff>
    </xdr:from>
    <xdr:to>
      <xdr:col>13</xdr:col>
      <xdr:colOff>761999</xdr:colOff>
      <xdr:row>20</xdr:row>
      <xdr:rowOff>119380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0.38799</cdr:y>
    </cdr:from>
    <cdr:to>
      <cdr:x>0.04492</cdr:x>
      <cdr:y>0.5763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50800" y="1813306"/>
          <a:ext cx="253848" cy="8801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Frequency</a:t>
          </a:r>
        </a:p>
      </cdr:txBody>
    </cdr:sp>
  </cdr:relSizeAnchor>
  <cdr:relSizeAnchor xmlns:cdr="http://schemas.openxmlformats.org/drawingml/2006/chartDrawing">
    <cdr:from>
      <cdr:x>0.42538</cdr:x>
      <cdr:y>0.93581</cdr:y>
    </cdr:from>
    <cdr:to>
      <cdr:x>0.51527</cdr:x>
      <cdr:y>0.98644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4875" y="4373626"/>
          <a:ext cx="609568" cy="23660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Values</a:t>
          </a:r>
        </a:p>
      </cdr:txBody>
    </cdr:sp>
  </cdr:relSizeAnchor>
  <cdr:relSizeAnchor xmlns:cdr="http://schemas.openxmlformats.org/drawingml/2006/chartDrawing">
    <cdr:from>
      <cdr:x>0.92799</cdr:x>
      <cdr:y>0.91307</cdr:y>
    </cdr:from>
    <cdr:to>
      <cdr:x>0.94794</cdr:x>
      <cdr:y>0.98179</cdr:y>
    </cdr:to>
    <cdr:sp macro="" textlink="histogram!$L$11">
      <cdr:nvSpPr>
        <cdr:cNvPr id="2052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93447" y="4267327"/>
          <a:ext cx="135274" cy="321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fld id="{AEA67ADB-4ED6-C649-AA5B-5D72644DEFDC}" type="TxLink">
            <a:rPr lang="en-US"/>
            <a:pPr/>
            <a:t> 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A7"/>
  <sheetViews>
    <sheetView showGridLines="0" showRowColHeaders="0" tabSelected="1" showRuler="0" zoomScale="150" zoomScaleNormal="150" workbookViewId="0"/>
  </sheetViews>
  <sheetFormatPr defaultColWidth="10.85546875" defaultRowHeight="23.25"/>
  <cols>
    <col min="1" max="1" width="13.28515625" style="33" bestFit="1" customWidth="1"/>
    <col min="2" max="16384" width="10.85546875" style="33"/>
  </cols>
  <sheetData>
    <row r="1" spans="1:1">
      <c r="A1" s="33" t="s">
        <v>29</v>
      </c>
    </row>
    <row r="2" spans="1:1">
      <c r="A2" s="33" t="s">
        <v>25</v>
      </c>
    </row>
    <row r="3" spans="1:1">
      <c r="A3" s="33" t="s">
        <v>30</v>
      </c>
    </row>
    <row r="4" spans="1:1">
      <c r="A4" s="33" t="s">
        <v>31</v>
      </c>
    </row>
    <row r="5" spans="1:1">
      <c r="A5" s="33" t="s">
        <v>27</v>
      </c>
    </row>
    <row r="6" spans="1:1">
      <c r="A6" s="33" t="s">
        <v>28</v>
      </c>
    </row>
    <row r="7" spans="1:1">
      <c r="A7" s="33" t="s">
        <v>26</v>
      </c>
    </row>
  </sheetData>
  <sheetProtection sheet="1" objects="1" scenarios="1"/>
  <phoneticPr fontId="13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8"/>
  <sheetViews>
    <sheetView showGridLines="0" showRowColHeaders="0" showRuler="0" zoomScale="110" zoomScaleNormal="110" zoomScalePageLayoutView="125" workbookViewId="0">
      <selection activeCell="A26" sqref="A26"/>
    </sheetView>
  </sheetViews>
  <sheetFormatPr defaultColWidth="10.85546875" defaultRowHeight="18"/>
  <cols>
    <col min="1" max="1" width="40.7109375" style="1" customWidth="1"/>
    <col min="2" max="2" width="10.85546875" style="1"/>
    <col min="3" max="3" width="7.42578125" style="1" bestFit="1" customWidth="1"/>
    <col min="4" max="4" width="11.85546875" style="3" customWidth="1"/>
    <col min="5" max="5" width="12.28515625" style="3" bestFit="1" customWidth="1"/>
    <col min="6" max="10" width="9" style="3" bestFit="1" customWidth="1"/>
    <col min="11" max="11" width="9.140625" style="3" customWidth="1"/>
    <col min="12" max="12" width="12" style="3" bestFit="1" customWidth="1"/>
    <col min="13" max="13" width="4.85546875" style="3" bestFit="1" customWidth="1"/>
    <col min="14" max="14" width="21" style="3" bestFit="1" customWidth="1"/>
    <col min="15" max="15" width="4.85546875" style="3" bestFit="1" customWidth="1"/>
    <col min="16" max="16" width="16.28515625" style="3" bestFit="1" customWidth="1"/>
    <col min="17" max="17" width="6.42578125" style="3" bestFit="1" customWidth="1"/>
    <col min="18" max="29" width="10.85546875" style="3"/>
    <col min="30" max="16384" width="10.85546875" style="1"/>
  </cols>
  <sheetData>
    <row r="1" spans="1:29" ht="22.5">
      <c r="A1" s="30"/>
      <c r="B1" s="31" t="s">
        <v>22</v>
      </c>
      <c r="C1" s="7" t="s">
        <v>10</v>
      </c>
      <c r="D1" s="36">
        <v>1</v>
      </c>
      <c r="E1" s="37">
        <v>2</v>
      </c>
      <c r="F1" s="37">
        <v>3</v>
      </c>
      <c r="G1" s="37">
        <v>4</v>
      </c>
      <c r="H1" s="37">
        <v>5</v>
      </c>
      <c r="I1" s="37">
        <v>6</v>
      </c>
      <c r="J1" s="37">
        <v>7</v>
      </c>
      <c r="K1" s="37">
        <v>8</v>
      </c>
      <c r="L1" s="38" t="s">
        <v>0</v>
      </c>
      <c r="M1" s="39">
        <f>MIN(C2:C30)</f>
        <v>1</v>
      </c>
      <c r="N1" s="39" t="s">
        <v>1</v>
      </c>
      <c r="O1" s="39">
        <f>MAX(C2:C30)</f>
        <v>9</v>
      </c>
      <c r="P1" s="39" t="s">
        <v>2</v>
      </c>
      <c r="Q1" s="39">
        <f>(O1-M1+1)/B7</f>
        <v>0.9</v>
      </c>
      <c r="R1" s="40" t="s">
        <v>15</v>
      </c>
      <c r="S1" s="40" t="s">
        <v>11</v>
      </c>
      <c r="T1" s="4">
        <f>B3</f>
        <v>0</v>
      </c>
      <c r="U1" s="5" t="s">
        <v>12</v>
      </c>
      <c r="V1" s="6"/>
      <c r="W1" s="6">
        <v>3</v>
      </c>
      <c r="X1" s="6">
        <v>4</v>
      </c>
      <c r="Y1" s="6">
        <v>5</v>
      </c>
      <c r="Z1" s="6">
        <v>6</v>
      </c>
      <c r="AA1" s="6">
        <v>7</v>
      </c>
      <c r="AB1" s="6">
        <v>8</v>
      </c>
      <c r="AC1" s="6">
        <v>9</v>
      </c>
    </row>
    <row r="2" spans="1:29" ht="18.75">
      <c r="A2" s="10" t="s">
        <v>21</v>
      </c>
      <c r="B2" s="32"/>
      <c r="C2" s="8">
        <v>4</v>
      </c>
      <c r="D2" s="41">
        <f t="shared" ref="D2:D33" si="0">IF($C2="",0,IF(AND($C2&gt;=$B$3,$C2&lt;$B$3+$B$4),1,))</f>
        <v>0</v>
      </c>
      <c r="E2" s="42">
        <f t="shared" ref="E2:K11" si="1">IF($C2="",0,IF(AND($C2&gt;=$B$3+D$1*$B$4,$C2&lt;$B$3+E$1*$B$4),1,))</f>
        <v>0</v>
      </c>
      <c r="F2" s="42">
        <f t="shared" si="1"/>
        <v>0</v>
      </c>
      <c r="G2" s="42">
        <f t="shared" si="1"/>
        <v>0</v>
      </c>
      <c r="H2" s="42">
        <f t="shared" si="1"/>
        <v>1</v>
      </c>
      <c r="I2" s="42">
        <f t="shared" si="1"/>
        <v>0</v>
      </c>
      <c r="J2" s="42">
        <f t="shared" si="1"/>
        <v>0</v>
      </c>
      <c r="K2" s="42">
        <f t="shared" si="1"/>
        <v>0</v>
      </c>
      <c r="L2" s="38" t="s">
        <v>3</v>
      </c>
      <c r="M2" s="38" t="s">
        <v>4</v>
      </c>
      <c r="N2" s="38" t="s">
        <v>5</v>
      </c>
      <c r="O2" s="39"/>
      <c r="P2" s="39"/>
      <c r="Q2" s="39"/>
      <c r="R2" s="40">
        <v>1</v>
      </c>
      <c r="S2" s="40">
        <f>T$1+R2</f>
        <v>1</v>
      </c>
      <c r="T2" s="4">
        <v>1</v>
      </c>
      <c r="U2" s="6">
        <f t="shared" ref="U2:U33" si="2">$B$3</f>
        <v>0</v>
      </c>
      <c r="V2" s="6">
        <f>U2+INT(($R2-1)/8)+1</f>
        <v>1</v>
      </c>
      <c r="W2" s="6" t="str">
        <f t="shared" ref="W2:W49" si="3">IF(V2="","",IF($T2+2&gt;W$1,V2+INT(($R2-1)/8)+1,""))</f>
        <v/>
      </c>
      <c r="X2" s="6" t="str">
        <f t="shared" ref="X2:AC2" si="4">IF(W2="","",IF($T2+2&gt;X$1,W2+INT(($R2-1)/8)+1,""))</f>
        <v/>
      </c>
      <c r="Y2" s="6" t="str">
        <f t="shared" si="4"/>
        <v/>
      </c>
      <c r="Z2" s="6" t="str">
        <f t="shared" si="4"/>
        <v/>
      </c>
      <c r="AA2" s="6" t="str">
        <f t="shared" si="4"/>
        <v/>
      </c>
      <c r="AB2" s="6" t="str">
        <f t="shared" si="4"/>
        <v/>
      </c>
      <c r="AC2" s="6" t="str">
        <f t="shared" si="4"/>
        <v/>
      </c>
    </row>
    <row r="3" spans="1:29" ht="18.75">
      <c r="A3" s="23" t="s">
        <v>7</v>
      </c>
      <c r="B3" s="9">
        <v>0</v>
      </c>
      <c r="C3" s="8">
        <v>6</v>
      </c>
      <c r="D3" s="41">
        <f t="shared" si="0"/>
        <v>0</v>
      </c>
      <c r="E3" s="42">
        <f t="shared" si="1"/>
        <v>0</v>
      </c>
      <c r="F3" s="42">
        <f t="shared" si="1"/>
        <v>0</v>
      </c>
      <c r="G3" s="42">
        <f t="shared" si="1"/>
        <v>0</v>
      </c>
      <c r="H3" s="42">
        <f t="shared" si="1"/>
        <v>0</v>
      </c>
      <c r="I3" s="42">
        <f t="shared" si="1"/>
        <v>0</v>
      </c>
      <c r="J3" s="42">
        <f t="shared" si="1"/>
        <v>1</v>
      </c>
      <c r="K3" s="42">
        <f t="shared" si="1"/>
        <v>0</v>
      </c>
      <c r="L3" s="38">
        <f>U52</f>
        <v>0</v>
      </c>
      <c r="M3" s="38">
        <f>SUM(D$2:D$21)</f>
        <v>0</v>
      </c>
      <c r="N3" s="38">
        <f>M3</f>
        <v>0</v>
      </c>
      <c r="O3" s="39"/>
      <c r="P3" s="39" t="s">
        <v>6</v>
      </c>
      <c r="Q3" s="39">
        <f>AVERAGE(C2:C51)</f>
        <v>4.8461538461538458</v>
      </c>
      <c r="R3" s="40">
        <f>R2+1</f>
        <v>2</v>
      </c>
      <c r="S3" s="40">
        <f t="shared" ref="S3:S51" si="5">T$1+R3</f>
        <v>2</v>
      </c>
      <c r="T3" s="4">
        <f>1+INT((R3-1)/(1+INT((R3-1)/8)))</f>
        <v>2</v>
      </c>
      <c r="U3" s="6">
        <f t="shared" si="2"/>
        <v>0</v>
      </c>
      <c r="V3" s="6">
        <f t="shared" ref="V3:V51" si="6">U3+INT(($R3-1)/8)+1</f>
        <v>1</v>
      </c>
      <c r="W3" s="6">
        <f t="shared" si="3"/>
        <v>2</v>
      </c>
      <c r="X3" s="6" t="str">
        <f t="shared" ref="X3:AC12" si="7">IF(W3="","",IF($T3+2&gt;X$1,W3+INT(($R3-1)/8)+1,""))</f>
        <v/>
      </c>
      <c r="Y3" s="6" t="str">
        <f t="shared" si="7"/>
        <v/>
      </c>
      <c r="Z3" s="6" t="str">
        <f t="shared" si="7"/>
        <v/>
      </c>
      <c r="AA3" s="6" t="str">
        <f t="shared" si="7"/>
        <v/>
      </c>
      <c r="AB3" s="6" t="str">
        <f t="shared" si="7"/>
        <v/>
      </c>
      <c r="AC3" s="6" t="str">
        <f t="shared" si="7"/>
        <v/>
      </c>
    </row>
    <row r="4" spans="1:29" ht="18.75">
      <c r="A4" s="23" t="s">
        <v>16</v>
      </c>
      <c r="B4" s="9">
        <v>1</v>
      </c>
      <c r="C4" s="8">
        <v>4</v>
      </c>
      <c r="D4" s="41">
        <f t="shared" si="0"/>
        <v>0</v>
      </c>
      <c r="E4" s="42">
        <f t="shared" si="1"/>
        <v>0</v>
      </c>
      <c r="F4" s="42">
        <f t="shared" si="1"/>
        <v>0</v>
      </c>
      <c r="G4" s="42">
        <f t="shared" si="1"/>
        <v>0</v>
      </c>
      <c r="H4" s="42">
        <f t="shared" si="1"/>
        <v>1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38">
        <f t="shared" ref="L4:L10" si="8">IF(L3="","",IF(L3&gt;O$1,"",L3+B$4))</f>
        <v>1</v>
      </c>
      <c r="M4" s="38">
        <f>IF(L4="","",SUM(E$2:E$21))</f>
        <v>1</v>
      </c>
      <c r="N4" s="38">
        <f t="shared" ref="N4:N10" si="9">IF(M4="","",N3+M4)</f>
        <v>1</v>
      </c>
      <c r="O4" s="39"/>
      <c r="P4" s="39"/>
      <c r="Q4" s="39"/>
      <c r="R4" s="40">
        <f t="shared" ref="R4:R49" si="10">R3+1</f>
        <v>3</v>
      </c>
      <c r="S4" s="40">
        <f t="shared" si="5"/>
        <v>3</v>
      </c>
      <c r="T4" s="4">
        <f t="shared" ref="T4:T51" si="11">1+INT((R4-1)/(1+INT((R4-1)/8)))</f>
        <v>3</v>
      </c>
      <c r="U4" s="6">
        <f t="shared" si="2"/>
        <v>0</v>
      </c>
      <c r="V4" s="6">
        <f t="shared" si="6"/>
        <v>1</v>
      </c>
      <c r="W4" s="6">
        <f t="shared" si="3"/>
        <v>2</v>
      </c>
      <c r="X4" s="6">
        <f t="shared" si="7"/>
        <v>3</v>
      </c>
      <c r="Y4" s="6" t="str">
        <f t="shared" si="7"/>
        <v/>
      </c>
      <c r="Z4" s="6" t="str">
        <f t="shared" si="7"/>
        <v/>
      </c>
      <c r="AA4" s="6" t="str">
        <f t="shared" si="7"/>
        <v/>
      </c>
      <c r="AB4" s="6" t="str">
        <f t="shared" si="7"/>
        <v/>
      </c>
      <c r="AC4" s="6" t="str">
        <f t="shared" si="7"/>
        <v/>
      </c>
    </row>
    <row r="5" spans="1:29" ht="22.5">
      <c r="A5" s="30"/>
      <c r="B5" s="29" t="s">
        <v>19</v>
      </c>
      <c r="C5" s="8">
        <v>5</v>
      </c>
      <c r="D5" s="41">
        <f t="shared" si="0"/>
        <v>0</v>
      </c>
      <c r="E5" s="42">
        <f t="shared" si="1"/>
        <v>0</v>
      </c>
      <c r="F5" s="42">
        <f t="shared" si="1"/>
        <v>0</v>
      </c>
      <c r="G5" s="42">
        <f t="shared" si="1"/>
        <v>0</v>
      </c>
      <c r="H5" s="42">
        <f t="shared" si="1"/>
        <v>0</v>
      </c>
      <c r="I5" s="42">
        <f t="shared" si="1"/>
        <v>1</v>
      </c>
      <c r="J5" s="42">
        <f t="shared" si="1"/>
        <v>0</v>
      </c>
      <c r="K5" s="42">
        <f t="shared" si="1"/>
        <v>0</v>
      </c>
      <c r="L5" s="38">
        <f t="shared" si="8"/>
        <v>2</v>
      </c>
      <c r="M5" s="38">
        <f>IF(L5="","",SUM(F$2:F$21))</f>
        <v>2</v>
      </c>
      <c r="N5" s="38">
        <f t="shared" si="9"/>
        <v>3</v>
      </c>
      <c r="O5" s="39"/>
      <c r="P5" s="39"/>
      <c r="Q5" s="39"/>
      <c r="R5" s="40">
        <f t="shared" si="10"/>
        <v>4</v>
      </c>
      <c r="S5" s="40">
        <f t="shared" si="5"/>
        <v>4</v>
      </c>
      <c r="T5" s="4">
        <f t="shared" si="11"/>
        <v>4</v>
      </c>
      <c r="U5" s="6">
        <f t="shared" si="2"/>
        <v>0</v>
      </c>
      <c r="V5" s="6">
        <f t="shared" si="6"/>
        <v>1</v>
      </c>
      <c r="W5" s="6">
        <f t="shared" si="3"/>
        <v>2</v>
      </c>
      <c r="X5" s="6">
        <f t="shared" si="7"/>
        <v>3</v>
      </c>
      <c r="Y5" s="6">
        <f t="shared" si="7"/>
        <v>4</v>
      </c>
      <c r="Z5" s="6" t="str">
        <f t="shared" si="7"/>
        <v/>
      </c>
      <c r="AA5" s="6" t="str">
        <f t="shared" si="7"/>
        <v/>
      </c>
      <c r="AB5" s="6" t="str">
        <f t="shared" si="7"/>
        <v/>
      </c>
      <c r="AC5" s="6" t="str">
        <f t="shared" si="7"/>
        <v/>
      </c>
    </row>
    <row r="6" spans="1:29" ht="18.75">
      <c r="A6" s="24" t="s">
        <v>8</v>
      </c>
      <c r="B6" s="26">
        <f>IF(C2="","",O1)</f>
        <v>9</v>
      </c>
      <c r="C6" s="8">
        <v>2</v>
      </c>
      <c r="D6" s="41">
        <f t="shared" si="0"/>
        <v>0</v>
      </c>
      <c r="E6" s="42">
        <f t="shared" si="1"/>
        <v>0</v>
      </c>
      <c r="F6" s="42">
        <f t="shared" si="1"/>
        <v>1</v>
      </c>
      <c r="G6" s="42">
        <f t="shared" si="1"/>
        <v>0</v>
      </c>
      <c r="H6" s="42">
        <f t="shared" si="1"/>
        <v>0</v>
      </c>
      <c r="I6" s="42">
        <f t="shared" si="1"/>
        <v>0</v>
      </c>
      <c r="J6" s="42">
        <f t="shared" si="1"/>
        <v>0</v>
      </c>
      <c r="K6" s="42">
        <f t="shared" si="1"/>
        <v>0</v>
      </c>
      <c r="L6" s="38">
        <f t="shared" si="8"/>
        <v>3</v>
      </c>
      <c r="M6" s="38">
        <f>IF(L6="","",SUM(G$2:G$21))</f>
        <v>1</v>
      </c>
      <c r="N6" s="38">
        <f t="shared" si="9"/>
        <v>4</v>
      </c>
      <c r="O6" s="39"/>
      <c r="P6" s="39"/>
      <c r="Q6" s="39"/>
      <c r="R6" s="40">
        <f t="shared" si="10"/>
        <v>5</v>
      </c>
      <c r="S6" s="40">
        <f t="shared" si="5"/>
        <v>5</v>
      </c>
      <c r="T6" s="4">
        <f t="shared" si="11"/>
        <v>5</v>
      </c>
      <c r="U6" s="6">
        <f t="shared" si="2"/>
        <v>0</v>
      </c>
      <c r="V6" s="6">
        <f t="shared" si="6"/>
        <v>1</v>
      </c>
      <c r="W6" s="6">
        <f t="shared" si="3"/>
        <v>2</v>
      </c>
      <c r="X6" s="6">
        <f t="shared" si="7"/>
        <v>3</v>
      </c>
      <c r="Y6" s="6">
        <f t="shared" si="7"/>
        <v>4</v>
      </c>
      <c r="Z6" s="6">
        <f t="shared" si="7"/>
        <v>5</v>
      </c>
      <c r="AA6" s="6" t="str">
        <f t="shared" si="7"/>
        <v/>
      </c>
      <c r="AB6" s="6" t="str">
        <f t="shared" si="7"/>
        <v/>
      </c>
      <c r="AC6" s="6" t="str">
        <f t="shared" si="7"/>
        <v/>
      </c>
    </row>
    <row r="7" spans="1:29" ht="18.75">
      <c r="A7" s="24" t="s">
        <v>18</v>
      </c>
      <c r="B7" s="27">
        <f>IF(C2="","",INT((B6-B3)/B4)+1)</f>
        <v>10</v>
      </c>
      <c r="C7" s="8">
        <v>1</v>
      </c>
      <c r="D7" s="41">
        <f t="shared" si="0"/>
        <v>0</v>
      </c>
      <c r="E7" s="42">
        <f t="shared" si="1"/>
        <v>1</v>
      </c>
      <c r="F7" s="42">
        <f t="shared" si="1"/>
        <v>0</v>
      </c>
      <c r="G7" s="42">
        <f t="shared" si="1"/>
        <v>0</v>
      </c>
      <c r="H7" s="42">
        <f t="shared" si="1"/>
        <v>0</v>
      </c>
      <c r="I7" s="42">
        <f t="shared" si="1"/>
        <v>0</v>
      </c>
      <c r="J7" s="42">
        <f t="shared" si="1"/>
        <v>0</v>
      </c>
      <c r="K7" s="42">
        <f t="shared" si="1"/>
        <v>0</v>
      </c>
      <c r="L7" s="38">
        <f t="shared" si="8"/>
        <v>4</v>
      </c>
      <c r="M7" s="38">
        <f>IF(L7="","",SUM(H$2:H$21))</f>
        <v>3</v>
      </c>
      <c r="N7" s="38">
        <f t="shared" si="9"/>
        <v>7</v>
      </c>
      <c r="O7" s="39"/>
      <c r="P7" s="39"/>
      <c r="Q7" s="39"/>
      <c r="R7" s="40">
        <f t="shared" si="10"/>
        <v>6</v>
      </c>
      <c r="S7" s="40">
        <f t="shared" si="5"/>
        <v>6</v>
      </c>
      <c r="T7" s="4">
        <f t="shared" si="11"/>
        <v>6</v>
      </c>
      <c r="U7" s="6">
        <f t="shared" si="2"/>
        <v>0</v>
      </c>
      <c r="V7" s="6">
        <f t="shared" si="6"/>
        <v>1</v>
      </c>
      <c r="W7" s="6">
        <f t="shared" si="3"/>
        <v>2</v>
      </c>
      <c r="X7" s="6">
        <f t="shared" si="7"/>
        <v>3</v>
      </c>
      <c r="Y7" s="6">
        <f t="shared" si="7"/>
        <v>4</v>
      </c>
      <c r="Z7" s="6">
        <f t="shared" si="7"/>
        <v>5</v>
      </c>
      <c r="AA7" s="6">
        <f t="shared" si="7"/>
        <v>6</v>
      </c>
      <c r="AB7" s="6" t="str">
        <f t="shared" si="7"/>
        <v/>
      </c>
      <c r="AC7" s="6" t="str">
        <f t="shared" si="7"/>
        <v/>
      </c>
    </row>
    <row r="8" spans="1:29" ht="18.75">
      <c r="A8" s="24" t="s">
        <v>9</v>
      </c>
      <c r="B8" s="26">
        <f>IF(C2="","",SUM(M3:M10))</f>
        <v>10</v>
      </c>
      <c r="C8" s="8">
        <v>6</v>
      </c>
      <c r="D8" s="41">
        <f t="shared" si="0"/>
        <v>0</v>
      </c>
      <c r="E8" s="42">
        <f t="shared" si="1"/>
        <v>0</v>
      </c>
      <c r="F8" s="42">
        <f t="shared" si="1"/>
        <v>0</v>
      </c>
      <c r="G8" s="42">
        <f t="shared" si="1"/>
        <v>0</v>
      </c>
      <c r="H8" s="42">
        <f t="shared" si="1"/>
        <v>0</v>
      </c>
      <c r="I8" s="42">
        <f t="shared" si="1"/>
        <v>0</v>
      </c>
      <c r="J8" s="42">
        <f t="shared" si="1"/>
        <v>1</v>
      </c>
      <c r="K8" s="42">
        <f t="shared" si="1"/>
        <v>0</v>
      </c>
      <c r="L8" s="38">
        <f t="shared" si="8"/>
        <v>5</v>
      </c>
      <c r="M8" s="38">
        <f>IF(L8="","",SUM(I$2:I$21))</f>
        <v>1</v>
      </c>
      <c r="N8" s="38">
        <f t="shared" si="9"/>
        <v>8</v>
      </c>
      <c r="O8" s="39"/>
      <c r="P8" s="39"/>
      <c r="Q8" s="39"/>
      <c r="R8" s="40">
        <f t="shared" si="10"/>
        <v>7</v>
      </c>
      <c r="S8" s="40">
        <f t="shared" si="5"/>
        <v>7</v>
      </c>
      <c r="T8" s="4">
        <f t="shared" si="11"/>
        <v>7</v>
      </c>
      <c r="U8" s="6">
        <f t="shared" si="2"/>
        <v>0</v>
      </c>
      <c r="V8" s="6">
        <f t="shared" si="6"/>
        <v>1</v>
      </c>
      <c r="W8" s="6">
        <f t="shared" si="3"/>
        <v>2</v>
      </c>
      <c r="X8" s="6">
        <f t="shared" si="7"/>
        <v>3</v>
      </c>
      <c r="Y8" s="6">
        <f t="shared" si="7"/>
        <v>4</v>
      </c>
      <c r="Z8" s="6">
        <f t="shared" si="7"/>
        <v>5</v>
      </c>
      <c r="AA8" s="6">
        <f t="shared" si="7"/>
        <v>6</v>
      </c>
      <c r="AB8" s="6">
        <f t="shared" si="7"/>
        <v>7</v>
      </c>
      <c r="AC8" s="6" t="str">
        <f t="shared" si="7"/>
        <v/>
      </c>
    </row>
    <row r="9" spans="1:29" ht="18.75">
      <c r="A9" s="24" t="s">
        <v>6</v>
      </c>
      <c r="B9" s="26">
        <f>IF(C2="","",AVERAGE(C2:C51))</f>
        <v>4.8461538461538458</v>
      </c>
      <c r="C9" s="8">
        <v>4</v>
      </c>
      <c r="D9" s="41">
        <f t="shared" si="0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1</v>
      </c>
      <c r="I9" s="42">
        <f t="shared" si="1"/>
        <v>0</v>
      </c>
      <c r="J9" s="42">
        <f t="shared" si="1"/>
        <v>0</v>
      </c>
      <c r="K9" s="42">
        <f t="shared" si="1"/>
        <v>0</v>
      </c>
      <c r="L9" s="38">
        <f t="shared" si="8"/>
        <v>6</v>
      </c>
      <c r="M9" s="38">
        <f>IF(L9="","",SUM(J$2:J$21))</f>
        <v>2</v>
      </c>
      <c r="N9" s="38">
        <f t="shared" si="9"/>
        <v>10</v>
      </c>
      <c r="O9" s="39"/>
      <c r="P9" s="39"/>
      <c r="Q9" s="39"/>
      <c r="R9" s="40">
        <f t="shared" si="10"/>
        <v>8</v>
      </c>
      <c r="S9" s="40">
        <f t="shared" si="5"/>
        <v>8</v>
      </c>
      <c r="T9" s="4">
        <f t="shared" si="11"/>
        <v>8</v>
      </c>
      <c r="U9" s="6">
        <f t="shared" si="2"/>
        <v>0</v>
      </c>
      <c r="V9" s="6">
        <f t="shared" si="6"/>
        <v>1</v>
      </c>
      <c r="W9" s="6">
        <f t="shared" si="3"/>
        <v>2</v>
      </c>
      <c r="X9" s="6">
        <f t="shared" si="7"/>
        <v>3</v>
      </c>
      <c r="Y9" s="6">
        <f t="shared" si="7"/>
        <v>4</v>
      </c>
      <c r="Z9" s="6">
        <f t="shared" si="7"/>
        <v>5</v>
      </c>
      <c r="AA9" s="6">
        <f t="shared" si="7"/>
        <v>6</v>
      </c>
      <c r="AB9" s="6">
        <f t="shared" si="7"/>
        <v>7</v>
      </c>
      <c r="AC9" s="6">
        <f t="shared" si="7"/>
        <v>8</v>
      </c>
    </row>
    <row r="10" spans="1:29" ht="18.75">
      <c r="A10" s="24" t="s">
        <v>13</v>
      </c>
      <c r="B10" s="26">
        <f>IF(C2="",0,B6-B3)</f>
        <v>9</v>
      </c>
      <c r="C10" s="8">
        <v>8</v>
      </c>
      <c r="D10" s="41">
        <f t="shared" si="0"/>
        <v>0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37">
        <f t="shared" si="8"/>
        <v>7</v>
      </c>
      <c r="M10" s="37">
        <f>IF(L10="","",SUM(K$2:K$21))</f>
        <v>0</v>
      </c>
      <c r="N10" s="37">
        <f t="shared" si="9"/>
        <v>10</v>
      </c>
      <c r="O10" s="42"/>
      <c r="P10" s="42"/>
      <c r="Q10" s="42"/>
      <c r="R10" s="40">
        <f t="shared" si="10"/>
        <v>9</v>
      </c>
      <c r="S10" s="40">
        <f t="shared" si="5"/>
        <v>9</v>
      </c>
      <c r="T10" s="4">
        <f t="shared" si="11"/>
        <v>5</v>
      </c>
      <c r="U10" s="6">
        <f t="shared" si="2"/>
        <v>0</v>
      </c>
      <c r="V10" s="6">
        <f t="shared" si="6"/>
        <v>2</v>
      </c>
      <c r="W10" s="6">
        <f t="shared" si="3"/>
        <v>4</v>
      </c>
      <c r="X10" s="6">
        <f t="shared" si="7"/>
        <v>6</v>
      </c>
      <c r="Y10" s="6">
        <f t="shared" si="7"/>
        <v>8</v>
      </c>
      <c r="Z10" s="6">
        <f t="shared" si="7"/>
        <v>10</v>
      </c>
      <c r="AA10" s="6" t="str">
        <f t="shared" si="7"/>
        <v/>
      </c>
      <c r="AB10" s="6" t="str">
        <f t="shared" si="7"/>
        <v/>
      </c>
      <c r="AC10" s="6" t="str">
        <f t="shared" si="7"/>
        <v/>
      </c>
    </row>
    <row r="11" spans="1:29" ht="18.75">
      <c r="A11" s="25" t="s">
        <v>23</v>
      </c>
      <c r="B11" s="22" t="s">
        <v>24</v>
      </c>
      <c r="C11" s="8">
        <v>9</v>
      </c>
      <c r="D11" s="41">
        <f t="shared" si="0"/>
        <v>0</v>
      </c>
      <c r="E11" s="42">
        <f t="shared" si="1"/>
        <v>0</v>
      </c>
      <c r="F11" s="42">
        <f t="shared" si="1"/>
        <v>0</v>
      </c>
      <c r="G11" s="42">
        <f t="shared" si="1"/>
        <v>0</v>
      </c>
      <c r="H11" s="42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37"/>
      <c r="M11" s="37"/>
      <c r="N11" s="37"/>
      <c r="O11" s="42"/>
      <c r="P11" s="42"/>
      <c r="Q11" s="42"/>
      <c r="R11" s="40">
        <f t="shared" si="10"/>
        <v>10</v>
      </c>
      <c r="S11" s="40">
        <f t="shared" si="5"/>
        <v>10</v>
      </c>
      <c r="T11" s="4">
        <f t="shared" si="11"/>
        <v>5</v>
      </c>
      <c r="U11" s="6">
        <f t="shared" si="2"/>
        <v>0</v>
      </c>
      <c r="V11" s="6">
        <f t="shared" si="6"/>
        <v>2</v>
      </c>
      <c r="W11" s="6">
        <f t="shared" si="3"/>
        <v>4</v>
      </c>
      <c r="X11" s="6">
        <f t="shared" si="7"/>
        <v>6</v>
      </c>
      <c r="Y11" s="6">
        <f t="shared" si="7"/>
        <v>8</v>
      </c>
      <c r="Z11" s="6">
        <f t="shared" si="7"/>
        <v>10</v>
      </c>
      <c r="AA11" s="6" t="str">
        <f t="shared" si="7"/>
        <v/>
      </c>
      <c r="AB11" s="6" t="str">
        <f t="shared" si="7"/>
        <v/>
      </c>
      <c r="AC11" s="6" t="str">
        <f t="shared" si="7"/>
        <v/>
      </c>
    </row>
    <row r="12" spans="1:29" ht="18.75">
      <c r="A12" s="11" t="s">
        <v>20</v>
      </c>
      <c r="B12" s="12" t="s">
        <v>17</v>
      </c>
      <c r="C12" s="13">
        <v>9</v>
      </c>
      <c r="D12" s="41">
        <f t="shared" si="0"/>
        <v>0</v>
      </c>
      <c r="E12" s="42">
        <f t="shared" ref="E12:K21" si="12">IF($C12="",0,IF(AND($C12&gt;=$B$3+D$1*$B$4,$C12&lt;$B$3+E$1*$B$4),1,))</f>
        <v>0</v>
      </c>
      <c r="F12" s="42">
        <f t="shared" si="12"/>
        <v>0</v>
      </c>
      <c r="G12" s="42">
        <f t="shared" si="12"/>
        <v>0</v>
      </c>
      <c r="H12" s="42">
        <f t="shared" si="12"/>
        <v>0</v>
      </c>
      <c r="I12" s="42">
        <f t="shared" si="12"/>
        <v>0</v>
      </c>
      <c r="J12" s="42">
        <f t="shared" si="12"/>
        <v>0</v>
      </c>
      <c r="K12" s="42">
        <f t="shared" si="12"/>
        <v>0</v>
      </c>
      <c r="L12" s="42"/>
      <c r="M12" s="42"/>
      <c r="N12" s="42"/>
      <c r="O12" s="42"/>
      <c r="P12" s="42"/>
      <c r="Q12" s="42"/>
      <c r="R12" s="40">
        <f t="shared" si="10"/>
        <v>11</v>
      </c>
      <c r="S12" s="40">
        <f t="shared" si="5"/>
        <v>11</v>
      </c>
      <c r="T12" s="4">
        <f t="shared" si="11"/>
        <v>6</v>
      </c>
      <c r="U12" s="6">
        <f t="shared" si="2"/>
        <v>0</v>
      </c>
      <c r="V12" s="6">
        <f t="shared" si="6"/>
        <v>2</v>
      </c>
      <c r="W12" s="6">
        <f t="shared" si="3"/>
        <v>4</v>
      </c>
      <c r="X12" s="6">
        <f t="shared" si="7"/>
        <v>6</v>
      </c>
      <c r="Y12" s="6">
        <f t="shared" si="7"/>
        <v>8</v>
      </c>
      <c r="Z12" s="6">
        <f t="shared" si="7"/>
        <v>10</v>
      </c>
      <c r="AA12" s="6">
        <f t="shared" si="7"/>
        <v>12</v>
      </c>
      <c r="AB12" s="6" t="str">
        <f t="shared" si="7"/>
        <v/>
      </c>
      <c r="AC12" s="6" t="str">
        <f t="shared" si="7"/>
        <v/>
      </c>
    </row>
    <row r="13" spans="1:29" ht="18.75">
      <c r="A13" s="14">
        <f>B3</f>
        <v>0</v>
      </c>
      <c r="B13" s="15">
        <f>SUM(D2:D51)</f>
        <v>0</v>
      </c>
      <c r="C13" s="13">
        <v>2</v>
      </c>
      <c r="D13" s="41">
        <f t="shared" si="0"/>
        <v>0</v>
      </c>
      <c r="E13" s="42">
        <f t="shared" si="12"/>
        <v>0</v>
      </c>
      <c r="F13" s="42">
        <f t="shared" si="12"/>
        <v>1</v>
      </c>
      <c r="G13" s="42">
        <f t="shared" si="12"/>
        <v>0</v>
      </c>
      <c r="H13" s="42">
        <f t="shared" si="12"/>
        <v>0</v>
      </c>
      <c r="I13" s="42">
        <f t="shared" si="12"/>
        <v>0</v>
      </c>
      <c r="J13" s="42">
        <f t="shared" si="12"/>
        <v>0</v>
      </c>
      <c r="K13" s="42">
        <f t="shared" si="12"/>
        <v>0</v>
      </c>
      <c r="L13" s="42">
        <f>IF(L4="",0,(L3+L4)/2)</f>
        <v>0.5</v>
      </c>
      <c r="M13" s="42">
        <f>M3</f>
        <v>0</v>
      </c>
      <c r="N13" s="42"/>
      <c r="O13" s="42"/>
      <c r="P13" s="42"/>
      <c r="Q13" s="42"/>
      <c r="R13" s="40">
        <f t="shared" si="10"/>
        <v>12</v>
      </c>
      <c r="S13" s="40">
        <f t="shared" si="5"/>
        <v>12</v>
      </c>
      <c r="T13" s="4">
        <f t="shared" si="11"/>
        <v>6</v>
      </c>
      <c r="U13" s="6">
        <f t="shared" si="2"/>
        <v>0</v>
      </c>
      <c r="V13" s="6">
        <f t="shared" si="6"/>
        <v>2</v>
      </c>
      <c r="W13" s="6">
        <f t="shared" si="3"/>
        <v>4</v>
      </c>
      <c r="X13" s="6">
        <f t="shared" ref="X13:AC22" si="13">IF(W13="","",IF($T13+2&gt;X$1,W13+INT(($R13-1)/8)+1,""))</f>
        <v>6</v>
      </c>
      <c r="Y13" s="6">
        <f t="shared" si="13"/>
        <v>8</v>
      </c>
      <c r="Z13" s="6">
        <f t="shared" si="13"/>
        <v>10</v>
      </c>
      <c r="AA13" s="6">
        <f t="shared" si="13"/>
        <v>12</v>
      </c>
      <c r="AB13" s="6" t="str">
        <f t="shared" si="13"/>
        <v/>
      </c>
      <c r="AC13" s="6" t="str">
        <f t="shared" si="13"/>
        <v/>
      </c>
    </row>
    <row r="14" spans="1:29" ht="18.75">
      <c r="A14" s="14">
        <f t="shared" ref="A14:A20" si="14">IF(A13="","",IF(A13+B$4&gt;B$6,"",A13+B$4))</f>
        <v>1</v>
      </c>
      <c r="B14" s="15">
        <f>IF(A14="","",SUM(E2:E52))</f>
        <v>1</v>
      </c>
      <c r="C14" s="13">
        <v>3</v>
      </c>
      <c r="D14" s="41">
        <f t="shared" si="0"/>
        <v>0</v>
      </c>
      <c r="E14" s="42">
        <f t="shared" si="12"/>
        <v>0</v>
      </c>
      <c r="F14" s="42">
        <f t="shared" si="12"/>
        <v>0</v>
      </c>
      <c r="G14" s="42">
        <f t="shared" si="12"/>
        <v>1</v>
      </c>
      <c r="H14" s="42">
        <f t="shared" si="12"/>
        <v>0</v>
      </c>
      <c r="I14" s="42">
        <f t="shared" si="12"/>
        <v>0</v>
      </c>
      <c r="J14" s="42">
        <f t="shared" si="12"/>
        <v>0</v>
      </c>
      <c r="K14" s="42">
        <f t="shared" si="12"/>
        <v>0</v>
      </c>
      <c r="L14" s="42">
        <f>L13+B$4</f>
        <v>1.5</v>
      </c>
      <c r="M14" s="42">
        <f>IF(M4="",0,M4)</f>
        <v>1</v>
      </c>
      <c r="N14" s="42"/>
      <c r="O14" s="42"/>
      <c r="P14" s="42"/>
      <c r="Q14" s="42"/>
      <c r="R14" s="40">
        <f t="shared" si="10"/>
        <v>13</v>
      </c>
      <c r="S14" s="40">
        <f t="shared" si="5"/>
        <v>13</v>
      </c>
      <c r="T14" s="4">
        <f t="shared" si="11"/>
        <v>7</v>
      </c>
      <c r="U14" s="6">
        <f t="shared" si="2"/>
        <v>0</v>
      </c>
      <c r="V14" s="6">
        <f t="shared" si="6"/>
        <v>2</v>
      </c>
      <c r="W14" s="6">
        <f t="shared" si="3"/>
        <v>4</v>
      </c>
      <c r="X14" s="6">
        <f t="shared" si="13"/>
        <v>6</v>
      </c>
      <c r="Y14" s="6">
        <f t="shared" si="13"/>
        <v>8</v>
      </c>
      <c r="Z14" s="6">
        <f t="shared" si="13"/>
        <v>10</v>
      </c>
      <c r="AA14" s="6">
        <f t="shared" si="13"/>
        <v>12</v>
      </c>
      <c r="AB14" s="6">
        <f t="shared" si="13"/>
        <v>14</v>
      </c>
      <c r="AC14" s="6" t="str">
        <f t="shared" si="13"/>
        <v/>
      </c>
    </row>
    <row r="15" spans="1:29" ht="18.75">
      <c r="A15" s="14">
        <f t="shared" si="14"/>
        <v>2</v>
      </c>
      <c r="B15" s="15">
        <f>IF(A15="","",SUM(F2:F52))</f>
        <v>2</v>
      </c>
      <c r="C15" s="13"/>
      <c r="D15" s="41">
        <f t="shared" si="0"/>
        <v>0</v>
      </c>
      <c r="E15" s="42">
        <f t="shared" si="12"/>
        <v>0</v>
      </c>
      <c r="F15" s="42">
        <f t="shared" si="12"/>
        <v>0</v>
      </c>
      <c r="G15" s="42">
        <f t="shared" si="12"/>
        <v>0</v>
      </c>
      <c r="H15" s="42">
        <f t="shared" si="12"/>
        <v>0</v>
      </c>
      <c r="I15" s="42">
        <f t="shared" si="12"/>
        <v>0</v>
      </c>
      <c r="J15" s="42">
        <f t="shared" si="12"/>
        <v>0</v>
      </c>
      <c r="K15" s="42">
        <f t="shared" si="12"/>
        <v>0</v>
      </c>
      <c r="L15" s="42">
        <f t="shared" ref="L15:L20" si="15">L14+B$4</f>
        <v>2.5</v>
      </c>
      <c r="M15" s="42">
        <f t="shared" ref="M15:M20" si="16">IF(M5="",0,M5)</f>
        <v>2</v>
      </c>
      <c r="N15" s="42"/>
      <c r="O15" s="42"/>
      <c r="P15" s="42"/>
      <c r="Q15" s="42"/>
      <c r="R15" s="40">
        <f t="shared" si="10"/>
        <v>14</v>
      </c>
      <c r="S15" s="40">
        <f t="shared" si="5"/>
        <v>14</v>
      </c>
      <c r="T15" s="4">
        <f t="shared" si="11"/>
        <v>7</v>
      </c>
      <c r="U15" s="6">
        <f t="shared" si="2"/>
        <v>0</v>
      </c>
      <c r="V15" s="6">
        <f t="shared" si="6"/>
        <v>2</v>
      </c>
      <c r="W15" s="6">
        <f t="shared" si="3"/>
        <v>4</v>
      </c>
      <c r="X15" s="6">
        <f t="shared" si="13"/>
        <v>6</v>
      </c>
      <c r="Y15" s="6">
        <f t="shared" si="13"/>
        <v>8</v>
      </c>
      <c r="Z15" s="6">
        <f t="shared" si="13"/>
        <v>10</v>
      </c>
      <c r="AA15" s="6">
        <f t="shared" si="13"/>
        <v>12</v>
      </c>
      <c r="AB15" s="6">
        <f t="shared" si="13"/>
        <v>14</v>
      </c>
      <c r="AC15" s="6" t="str">
        <f t="shared" si="13"/>
        <v/>
      </c>
    </row>
    <row r="16" spans="1:29" ht="18.75">
      <c r="A16" s="14">
        <f t="shared" si="14"/>
        <v>3</v>
      </c>
      <c r="B16" s="15">
        <f>IF(A16="","",SUM(G2:G52))</f>
        <v>1</v>
      </c>
      <c r="C16" s="13"/>
      <c r="D16" s="41">
        <f t="shared" si="0"/>
        <v>0</v>
      </c>
      <c r="E16" s="42">
        <f t="shared" si="12"/>
        <v>0</v>
      </c>
      <c r="F16" s="42">
        <f t="shared" si="12"/>
        <v>0</v>
      </c>
      <c r="G16" s="42">
        <f t="shared" si="12"/>
        <v>0</v>
      </c>
      <c r="H16" s="42">
        <f t="shared" si="12"/>
        <v>0</v>
      </c>
      <c r="I16" s="42">
        <f t="shared" si="12"/>
        <v>0</v>
      </c>
      <c r="J16" s="42">
        <f t="shared" si="12"/>
        <v>0</v>
      </c>
      <c r="K16" s="42">
        <f t="shared" si="12"/>
        <v>0</v>
      </c>
      <c r="L16" s="42">
        <f t="shared" si="15"/>
        <v>3.5</v>
      </c>
      <c r="M16" s="42">
        <f t="shared" si="16"/>
        <v>1</v>
      </c>
      <c r="N16" s="42"/>
      <c r="O16" s="42"/>
      <c r="P16" s="42"/>
      <c r="Q16" s="42"/>
      <c r="R16" s="40">
        <f t="shared" si="10"/>
        <v>15</v>
      </c>
      <c r="S16" s="40">
        <f t="shared" si="5"/>
        <v>15</v>
      </c>
      <c r="T16" s="4">
        <f t="shared" si="11"/>
        <v>8</v>
      </c>
      <c r="U16" s="6">
        <f t="shared" si="2"/>
        <v>0</v>
      </c>
      <c r="V16" s="6">
        <f t="shared" si="6"/>
        <v>2</v>
      </c>
      <c r="W16" s="6">
        <f t="shared" si="3"/>
        <v>4</v>
      </c>
      <c r="X16" s="6">
        <f t="shared" si="13"/>
        <v>6</v>
      </c>
      <c r="Y16" s="6">
        <f t="shared" si="13"/>
        <v>8</v>
      </c>
      <c r="Z16" s="6">
        <f t="shared" si="13"/>
        <v>10</v>
      </c>
      <c r="AA16" s="6">
        <f t="shared" si="13"/>
        <v>12</v>
      </c>
      <c r="AB16" s="6">
        <f t="shared" si="13"/>
        <v>14</v>
      </c>
      <c r="AC16" s="6">
        <f t="shared" si="13"/>
        <v>16</v>
      </c>
    </row>
    <row r="17" spans="1:29" ht="18.75">
      <c r="A17" s="14">
        <f t="shared" si="14"/>
        <v>4</v>
      </c>
      <c r="B17" s="15">
        <f>IF(A17="","",SUM(H2:H52))</f>
        <v>3</v>
      </c>
      <c r="C17" s="13"/>
      <c r="D17" s="41">
        <f t="shared" si="0"/>
        <v>0</v>
      </c>
      <c r="E17" s="42">
        <f t="shared" si="12"/>
        <v>0</v>
      </c>
      <c r="F17" s="42">
        <f t="shared" si="12"/>
        <v>0</v>
      </c>
      <c r="G17" s="42">
        <f t="shared" si="12"/>
        <v>0</v>
      </c>
      <c r="H17" s="42">
        <f t="shared" si="12"/>
        <v>0</v>
      </c>
      <c r="I17" s="42">
        <f t="shared" si="12"/>
        <v>0</v>
      </c>
      <c r="J17" s="42">
        <f t="shared" si="12"/>
        <v>0</v>
      </c>
      <c r="K17" s="42">
        <f t="shared" si="12"/>
        <v>0</v>
      </c>
      <c r="L17" s="42">
        <f t="shared" si="15"/>
        <v>4.5</v>
      </c>
      <c r="M17" s="42">
        <f t="shared" si="16"/>
        <v>3</v>
      </c>
      <c r="N17" s="42"/>
      <c r="O17" s="42"/>
      <c r="P17" s="42"/>
      <c r="Q17" s="42"/>
      <c r="R17" s="40">
        <f t="shared" si="10"/>
        <v>16</v>
      </c>
      <c r="S17" s="40">
        <f t="shared" si="5"/>
        <v>16</v>
      </c>
      <c r="T17" s="4">
        <f t="shared" si="11"/>
        <v>8</v>
      </c>
      <c r="U17" s="6">
        <f t="shared" si="2"/>
        <v>0</v>
      </c>
      <c r="V17" s="6">
        <f t="shared" si="6"/>
        <v>2</v>
      </c>
      <c r="W17" s="6">
        <f t="shared" si="3"/>
        <v>4</v>
      </c>
      <c r="X17" s="6">
        <f t="shared" si="13"/>
        <v>6</v>
      </c>
      <c r="Y17" s="6">
        <f t="shared" si="13"/>
        <v>8</v>
      </c>
      <c r="Z17" s="6">
        <f t="shared" si="13"/>
        <v>10</v>
      </c>
      <c r="AA17" s="6">
        <f t="shared" si="13"/>
        <v>12</v>
      </c>
      <c r="AB17" s="6">
        <f t="shared" si="13"/>
        <v>14</v>
      </c>
      <c r="AC17" s="6">
        <f t="shared" si="13"/>
        <v>16</v>
      </c>
    </row>
    <row r="18" spans="1:29" ht="18.75">
      <c r="A18" s="14">
        <f t="shared" si="14"/>
        <v>5</v>
      </c>
      <c r="B18" s="15">
        <f>IF(A18="","",SUM(I2:I52))</f>
        <v>1</v>
      </c>
      <c r="C18" s="13"/>
      <c r="D18" s="41">
        <f t="shared" si="0"/>
        <v>0</v>
      </c>
      <c r="E18" s="42">
        <f t="shared" si="12"/>
        <v>0</v>
      </c>
      <c r="F18" s="42">
        <f t="shared" si="12"/>
        <v>0</v>
      </c>
      <c r="G18" s="42">
        <f t="shared" si="12"/>
        <v>0</v>
      </c>
      <c r="H18" s="42">
        <f t="shared" si="12"/>
        <v>0</v>
      </c>
      <c r="I18" s="42">
        <f t="shared" si="12"/>
        <v>0</v>
      </c>
      <c r="J18" s="42">
        <f t="shared" si="12"/>
        <v>0</v>
      </c>
      <c r="K18" s="42">
        <f t="shared" si="12"/>
        <v>0</v>
      </c>
      <c r="L18" s="42">
        <f t="shared" si="15"/>
        <v>5.5</v>
      </c>
      <c r="M18" s="42">
        <f t="shared" si="16"/>
        <v>1</v>
      </c>
      <c r="N18" s="42"/>
      <c r="O18" s="42"/>
      <c r="P18" s="42"/>
      <c r="Q18" s="42"/>
      <c r="R18" s="40">
        <f t="shared" si="10"/>
        <v>17</v>
      </c>
      <c r="S18" s="40">
        <f t="shared" si="5"/>
        <v>17</v>
      </c>
      <c r="T18" s="4">
        <f t="shared" si="11"/>
        <v>6</v>
      </c>
      <c r="U18" s="6">
        <f t="shared" si="2"/>
        <v>0</v>
      </c>
      <c r="V18" s="6">
        <f t="shared" si="6"/>
        <v>3</v>
      </c>
      <c r="W18" s="6">
        <f t="shared" si="3"/>
        <v>6</v>
      </c>
      <c r="X18" s="6">
        <f t="shared" si="13"/>
        <v>9</v>
      </c>
      <c r="Y18" s="6">
        <f t="shared" si="13"/>
        <v>12</v>
      </c>
      <c r="Z18" s="6">
        <f t="shared" si="13"/>
        <v>15</v>
      </c>
      <c r="AA18" s="6">
        <f t="shared" si="13"/>
        <v>18</v>
      </c>
      <c r="AB18" s="6" t="str">
        <f t="shared" si="13"/>
        <v/>
      </c>
      <c r="AC18" s="6" t="str">
        <f t="shared" si="13"/>
        <v/>
      </c>
    </row>
    <row r="19" spans="1:29" ht="18.75">
      <c r="A19" s="14">
        <f t="shared" si="14"/>
        <v>6</v>
      </c>
      <c r="B19" s="15">
        <f>IF(A19="","",SUM(J2:J52))</f>
        <v>2</v>
      </c>
      <c r="C19" s="13"/>
      <c r="D19" s="41">
        <f t="shared" si="0"/>
        <v>0</v>
      </c>
      <c r="E19" s="42">
        <f t="shared" si="12"/>
        <v>0</v>
      </c>
      <c r="F19" s="42">
        <f t="shared" si="12"/>
        <v>0</v>
      </c>
      <c r="G19" s="42">
        <f t="shared" si="12"/>
        <v>0</v>
      </c>
      <c r="H19" s="42">
        <f t="shared" si="12"/>
        <v>0</v>
      </c>
      <c r="I19" s="42">
        <f t="shared" si="12"/>
        <v>0</v>
      </c>
      <c r="J19" s="42">
        <f t="shared" si="12"/>
        <v>0</v>
      </c>
      <c r="K19" s="42">
        <f t="shared" si="12"/>
        <v>0</v>
      </c>
      <c r="L19" s="42">
        <f t="shared" si="15"/>
        <v>6.5</v>
      </c>
      <c r="M19" s="42">
        <f t="shared" si="16"/>
        <v>2</v>
      </c>
      <c r="N19" s="42"/>
      <c r="O19" s="42"/>
      <c r="P19" s="42"/>
      <c r="Q19" s="42"/>
      <c r="R19" s="40">
        <f t="shared" si="10"/>
        <v>18</v>
      </c>
      <c r="S19" s="40">
        <f t="shared" si="5"/>
        <v>18</v>
      </c>
      <c r="T19" s="4">
        <f t="shared" si="11"/>
        <v>6</v>
      </c>
      <c r="U19" s="6">
        <f t="shared" si="2"/>
        <v>0</v>
      </c>
      <c r="V19" s="6">
        <f t="shared" si="6"/>
        <v>3</v>
      </c>
      <c r="W19" s="6">
        <f t="shared" si="3"/>
        <v>6</v>
      </c>
      <c r="X19" s="6">
        <f t="shared" si="13"/>
        <v>9</v>
      </c>
      <c r="Y19" s="6">
        <f t="shared" si="13"/>
        <v>12</v>
      </c>
      <c r="Z19" s="6">
        <f t="shared" si="13"/>
        <v>15</v>
      </c>
      <c r="AA19" s="6">
        <f t="shared" si="13"/>
        <v>18</v>
      </c>
      <c r="AB19" s="6" t="str">
        <f t="shared" si="13"/>
        <v/>
      </c>
      <c r="AC19" s="6" t="str">
        <f t="shared" si="13"/>
        <v/>
      </c>
    </row>
    <row r="20" spans="1:29" ht="18.75">
      <c r="A20" s="16">
        <f t="shared" si="14"/>
        <v>7</v>
      </c>
      <c r="B20" s="17">
        <f>IF(A20="","",SUM(K2:K52))</f>
        <v>0</v>
      </c>
      <c r="C20" s="13"/>
      <c r="D20" s="41">
        <f t="shared" si="0"/>
        <v>0</v>
      </c>
      <c r="E20" s="42">
        <f t="shared" si="12"/>
        <v>0</v>
      </c>
      <c r="F20" s="42">
        <f t="shared" si="12"/>
        <v>0</v>
      </c>
      <c r="G20" s="42">
        <f t="shared" si="12"/>
        <v>0</v>
      </c>
      <c r="H20" s="42">
        <f t="shared" si="12"/>
        <v>0</v>
      </c>
      <c r="I20" s="42">
        <f t="shared" si="12"/>
        <v>0</v>
      </c>
      <c r="J20" s="42">
        <f t="shared" si="12"/>
        <v>0</v>
      </c>
      <c r="K20" s="42">
        <f t="shared" si="12"/>
        <v>0</v>
      </c>
      <c r="L20" s="42">
        <f t="shared" si="15"/>
        <v>7.5</v>
      </c>
      <c r="M20" s="42">
        <f t="shared" si="16"/>
        <v>0</v>
      </c>
      <c r="N20" s="42"/>
      <c r="O20" s="42"/>
      <c r="P20" s="42"/>
      <c r="Q20" s="42"/>
      <c r="R20" s="40">
        <f t="shared" si="10"/>
        <v>19</v>
      </c>
      <c r="S20" s="40">
        <f t="shared" si="5"/>
        <v>19</v>
      </c>
      <c r="T20" s="4">
        <f t="shared" si="11"/>
        <v>7</v>
      </c>
      <c r="U20" s="6">
        <f t="shared" si="2"/>
        <v>0</v>
      </c>
      <c r="V20" s="6">
        <f t="shared" si="6"/>
        <v>3</v>
      </c>
      <c r="W20" s="6">
        <f t="shared" si="3"/>
        <v>6</v>
      </c>
      <c r="X20" s="6">
        <f t="shared" si="13"/>
        <v>9</v>
      </c>
      <c r="Y20" s="6">
        <f t="shared" si="13"/>
        <v>12</v>
      </c>
      <c r="Z20" s="6">
        <f t="shared" si="13"/>
        <v>15</v>
      </c>
      <c r="AA20" s="6">
        <f t="shared" si="13"/>
        <v>18</v>
      </c>
      <c r="AB20" s="6">
        <f t="shared" si="13"/>
        <v>21</v>
      </c>
      <c r="AC20" s="6" t="str">
        <f t="shared" si="13"/>
        <v/>
      </c>
    </row>
    <row r="21" spans="1:29" ht="18.75">
      <c r="A21" s="25" t="s">
        <v>14</v>
      </c>
      <c r="B21" s="28">
        <v>20</v>
      </c>
      <c r="C21" s="8"/>
      <c r="D21" s="41">
        <f t="shared" si="0"/>
        <v>0</v>
      </c>
      <c r="E21" s="42">
        <f t="shared" si="12"/>
        <v>0</v>
      </c>
      <c r="F21" s="42">
        <f t="shared" si="12"/>
        <v>0</v>
      </c>
      <c r="G21" s="42">
        <f t="shared" si="12"/>
        <v>0</v>
      </c>
      <c r="H21" s="42">
        <f t="shared" si="12"/>
        <v>0</v>
      </c>
      <c r="I21" s="42">
        <f t="shared" si="12"/>
        <v>0</v>
      </c>
      <c r="J21" s="42">
        <f t="shared" si="12"/>
        <v>0</v>
      </c>
      <c r="K21" s="42">
        <f t="shared" si="12"/>
        <v>0</v>
      </c>
      <c r="L21" s="43"/>
      <c r="M21" s="43"/>
      <c r="N21" s="42"/>
      <c r="O21" s="42"/>
      <c r="P21" s="42"/>
      <c r="Q21" s="42"/>
      <c r="R21" s="40">
        <f t="shared" si="10"/>
        <v>20</v>
      </c>
      <c r="S21" s="40">
        <f t="shared" si="5"/>
        <v>20</v>
      </c>
      <c r="T21" s="4">
        <f t="shared" si="11"/>
        <v>7</v>
      </c>
      <c r="U21" s="6">
        <f t="shared" si="2"/>
        <v>0</v>
      </c>
      <c r="V21" s="6">
        <f t="shared" si="6"/>
        <v>3</v>
      </c>
      <c r="W21" s="6">
        <f t="shared" si="3"/>
        <v>6</v>
      </c>
      <c r="X21" s="6">
        <f t="shared" si="13"/>
        <v>9</v>
      </c>
      <c r="Y21" s="6">
        <f t="shared" si="13"/>
        <v>12</v>
      </c>
      <c r="Z21" s="6">
        <f t="shared" si="13"/>
        <v>15</v>
      </c>
      <c r="AA21" s="6">
        <f t="shared" si="13"/>
        <v>18</v>
      </c>
      <c r="AB21" s="6">
        <f t="shared" si="13"/>
        <v>21</v>
      </c>
      <c r="AC21" s="6" t="str">
        <f t="shared" si="13"/>
        <v/>
      </c>
    </row>
    <row r="22" spans="1:29" s="2" customFormat="1" ht="14.1" customHeight="1">
      <c r="A22" s="18"/>
      <c r="B22" s="28">
        <f t="shared" ref="B22:B51" si="17">B21+1</f>
        <v>21</v>
      </c>
      <c r="C22" s="19"/>
      <c r="D22" s="41">
        <f t="shared" si="0"/>
        <v>0</v>
      </c>
      <c r="E22" s="42">
        <f t="shared" ref="E22:K31" si="18">IF($C22="",0,IF(AND($C22&gt;=$B$3+D$1*$B$4,$C22&lt;$B$3+E$1*$B$4),1,))</f>
        <v>0</v>
      </c>
      <c r="F22" s="42">
        <f t="shared" si="18"/>
        <v>0</v>
      </c>
      <c r="G22" s="42">
        <f t="shared" si="18"/>
        <v>0</v>
      </c>
      <c r="H22" s="42">
        <f t="shared" si="18"/>
        <v>0</v>
      </c>
      <c r="I22" s="42">
        <f t="shared" si="18"/>
        <v>0</v>
      </c>
      <c r="J22" s="42">
        <f t="shared" si="18"/>
        <v>0</v>
      </c>
      <c r="K22" s="42">
        <f t="shared" si="18"/>
        <v>0</v>
      </c>
      <c r="L22" s="43"/>
      <c r="M22" s="43"/>
      <c r="N22" s="44"/>
      <c r="O22" s="44"/>
      <c r="P22" s="44"/>
      <c r="Q22" s="44"/>
      <c r="R22" s="40">
        <f t="shared" si="10"/>
        <v>21</v>
      </c>
      <c r="S22" s="40">
        <f t="shared" si="5"/>
        <v>21</v>
      </c>
      <c r="T22" s="4">
        <f t="shared" si="11"/>
        <v>7</v>
      </c>
      <c r="U22" s="6">
        <f t="shared" si="2"/>
        <v>0</v>
      </c>
      <c r="V22" s="6">
        <f t="shared" si="6"/>
        <v>3</v>
      </c>
      <c r="W22" s="6">
        <f t="shared" si="3"/>
        <v>6</v>
      </c>
      <c r="X22" s="6">
        <f t="shared" si="13"/>
        <v>9</v>
      </c>
      <c r="Y22" s="6">
        <f t="shared" si="13"/>
        <v>12</v>
      </c>
      <c r="Z22" s="6">
        <f t="shared" si="13"/>
        <v>15</v>
      </c>
      <c r="AA22" s="6">
        <f t="shared" si="13"/>
        <v>18</v>
      </c>
      <c r="AB22" s="6">
        <f t="shared" si="13"/>
        <v>21</v>
      </c>
      <c r="AC22" s="6" t="str">
        <f t="shared" si="13"/>
        <v/>
      </c>
    </row>
    <row r="23" spans="1:29" s="2" customFormat="1" ht="14.1" customHeight="1">
      <c r="A23" s="18"/>
      <c r="B23" s="28">
        <f t="shared" si="17"/>
        <v>22</v>
      </c>
      <c r="C23" s="19"/>
      <c r="D23" s="41">
        <f t="shared" si="0"/>
        <v>0</v>
      </c>
      <c r="E23" s="42">
        <f t="shared" si="18"/>
        <v>0</v>
      </c>
      <c r="F23" s="42">
        <f t="shared" si="18"/>
        <v>0</v>
      </c>
      <c r="G23" s="42">
        <f t="shared" si="18"/>
        <v>0</v>
      </c>
      <c r="H23" s="42">
        <f t="shared" si="18"/>
        <v>0</v>
      </c>
      <c r="I23" s="42">
        <f t="shared" si="18"/>
        <v>0</v>
      </c>
      <c r="J23" s="42">
        <f t="shared" si="18"/>
        <v>0</v>
      </c>
      <c r="K23" s="42">
        <f t="shared" si="18"/>
        <v>0</v>
      </c>
      <c r="L23" s="43"/>
      <c r="M23" s="43"/>
      <c r="N23" s="44"/>
      <c r="O23" s="44"/>
      <c r="P23" s="44"/>
      <c r="Q23" s="44"/>
      <c r="R23" s="40">
        <f t="shared" si="10"/>
        <v>22</v>
      </c>
      <c r="S23" s="40">
        <f t="shared" si="5"/>
        <v>22</v>
      </c>
      <c r="T23" s="4">
        <f t="shared" si="11"/>
        <v>8</v>
      </c>
      <c r="U23" s="6">
        <f t="shared" si="2"/>
        <v>0</v>
      </c>
      <c r="V23" s="6">
        <f t="shared" si="6"/>
        <v>3</v>
      </c>
      <c r="W23" s="6">
        <f t="shared" si="3"/>
        <v>6</v>
      </c>
      <c r="X23" s="6">
        <f t="shared" ref="X23:AC32" si="19">IF(W23="","",IF($T23+2&gt;X$1,W23+INT(($R23-1)/8)+1,""))</f>
        <v>9</v>
      </c>
      <c r="Y23" s="6">
        <f t="shared" si="19"/>
        <v>12</v>
      </c>
      <c r="Z23" s="6">
        <f t="shared" si="19"/>
        <v>15</v>
      </c>
      <c r="AA23" s="6">
        <f t="shared" si="19"/>
        <v>18</v>
      </c>
      <c r="AB23" s="6">
        <f t="shared" si="19"/>
        <v>21</v>
      </c>
      <c r="AC23" s="6">
        <f t="shared" si="19"/>
        <v>24</v>
      </c>
    </row>
    <row r="24" spans="1:29" s="2" customFormat="1" ht="14.1" customHeight="1">
      <c r="A24" s="18"/>
      <c r="B24" s="28">
        <f t="shared" si="17"/>
        <v>23</v>
      </c>
      <c r="C24" s="19"/>
      <c r="D24" s="41">
        <f t="shared" si="0"/>
        <v>0</v>
      </c>
      <c r="E24" s="42">
        <f t="shared" si="18"/>
        <v>0</v>
      </c>
      <c r="F24" s="42">
        <f t="shared" si="18"/>
        <v>0</v>
      </c>
      <c r="G24" s="42">
        <f t="shared" si="18"/>
        <v>0</v>
      </c>
      <c r="H24" s="42">
        <f t="shared" si="18"/>
        <v>0</v>
      </c>
      <c r="I24" s="42">
        <f t="shared" si="18"/>
        <v>0</v>
      </c>
      <c r="J24" s="42">
        <f t="shared" si="18"/>
        <v>0</v>
      </c>
      <c r="K24" s="42">
        <f t="shared" si="18"/>
        <v>0</v>
      </c>
      <c r="L24" s="43"/>
      <c r="M24" s="43"/>
      <c r="N24" s="44"/>
      <c r="O24" s="44"/>
      <c r="P24" s="44"/>
      <c r="Q24" s="44"/>
      <c r="R24" s="40">
        <f t="shared" si="10"/>
        <v>23</v>
      </c>
      <c r="S24" s="40">
        <f t="shared" si="5"/>
        <v>23</v>
      </c>
      <c r="T24" s="4">
        <f t="shared" si="11"/>
        <v>8</v>
      </c>
      <c r="U24" s="6">
        <f t="shared" si="2"/>
        <v>0</v>
      </c>
      <c r="V24" s="6">
        <f t="shared" si="6"/>
        <v>3</v>
      </c>
      <c r="W24" s="6">
        <f t="shared" si="3"/>
        <v>6</v>
      </c>
      <c r="X24" s="6">
        <f t="shared" si="19"/>
        <v>9</v>
      </c>
      <c r="Y24" s="6">
        <f t="shared" si="19"/>
        <v>12</v>
      </c>
      <c r="Z24" s="6">
        <f t="shared" si="19"/>
        <v>15</v>
      </c>
      <c r="AA24" s="6">
        <f t="shared" si="19"/>
        <v>18</v>
      </c>
      <c r="AB24" s="6">
        <f t="shared" si="19"/>
        <v>21</v>
      </c>
      <c r="AC24" s="6">
        <f t="shared" si="19"/>
        <v>24</v>
      </c>
    </row>
    <row r="25" spans="1:29" s="2" customFormat="1" ht="14.1" customHeight="1">
      <c r="A25" s="18"/>
      <c r="B25" s="28">
        <f t="shared" si="17"/>
        <v>24</v>
      </c>
      <c r="C25" s="19"/>
      <c r="D25" s="41">
        <f t="shared" si="0"/>
        <v>0</v>
      </c>
      <c r="E25" s="42">
        <f t="shared" si="18"/>
        <v>0</v>
      </c>
      <c r="F25" s="42">
        <f t="shared" si="18"/>
        <v>0</v>
      </c>
      <c r="G25" s="42">
        <f t="shared" si="18"/>
        <v>0</v>
      </c>
      <c r="H25" s="42">
        <f t="shared" si="18"/>
        <v>0</v>
      </c>
      <c r="I25" s="42">
        <f t="shared" si="18"/>
        <v>0</v>
      </c>
      <c r="J25" s="42">
        <f t="shared" si="18"/>
        <v>0</v>
      </c>
      <c r="K25" s="42">
        <f t="shared" si="18"/>
        <v>0</v>
      </c>
      <c r="L25" s="44"/>
      <c r="M25" s="44"/>
      <c r="N25" s="44"/>
      <c r="O25" s="44"/>
      <c r="P25" s="44"/>
      <c r="Q25" s="44"/>
      <c r="R25" s="40">
        <f t="shared" si="10"/>
        <v>24</v>
      </c>
      <c r="S25" s="40">
        <f t="shared" si="5"/>
        <v>24</v>
      </c>
      <c r="T25" s="4">
        <f t="shared" si="11"/>
        <v>8</v>
      </c>
      <c r="U25" s="6">
        <f t="shared" si="2"/>
        <v>0</v>
      </c>
      <c r="V25" s="6">
        <f t="shared" si="6"/>
        <v>3</v>
      </c>
      <c r="W25" s="6">
        <f t="shared" si="3"/>
        <v>6</v>
      </c>
      <c r="X25" s="6">
        <f t="shared" si="19"/>
        <v>9</v>
      </c>
      <c r="Y25" s="6">
        <f t="shared" si="19"/>
        <v>12</v>
      </c>
      <c r="Z25" s="6">
        <f t="shared" si="19"/>
        <v>15</v>
      </c>
      <c r="AA25" s="6">
        <f t="shared" si="19"/>
        <v>18</v>
      </c>
      <c r="AB25" s="6">
        <f t="shared" si="19"/>
        <v>21</v>
      </c>
      <c r="AC25" s="6">
        <f t="shared" si="19"/>
        <v>24</v>
      </c>
    </row>
    <row r="26" spans="1:29" s="2" customFormat="1" ht="14.1" customHeight="1">
      <c r="A26" s="18"/>
      <c r="B26" s="28">
        <f t="shared" si="17"/>
        <v>25</v>
      </c>
      <c r="C26" s="19"/>
      <c r="D26" s="41">
        <f t="shared" si="0"/>
        <v>0</v>
      </c>
      <c r="E26" s="42">
        <f t="shared" si="18"/>
        <v>0</v>
      </c>
      <c r="F26" s="42">
        <f t="shared" si="18"/>
        <v>0</v>
      </c>
      <c r="G26" s="42">
        <f t="shared" si="18"/>
        <v>0</v>
      </c>
      <c r="H26" s="42">
        <f t="shared" si="18"/>
        <v>0</v>
      </c>
      <c r="I26" s="42">
        <f t="shared" si="18"/>
        <v>0</v>
      </c>
      <c r="J26" s="42">
        <f t="shared" si="18"/>
        <v>0</v>
      </c>
      <c r="K26" s="42">
        <f t="shared" si="18"/>
        <v>0</v>
      </c>
      <c r="L26" s="44"/>
      <c r="M26" s="44"/>
      <c r="N26" s="44"/>
      <c r="O26" s="44"/>
      <c r="P26" s="44"/>
      <c r="Q26" s="44"/>
      <c r="R26" s="40">
        <f t="shared" si="10"/>
        <v>25</v>
      </c>
      <c r="S26" s="40">
        <f t="shared" si="5"/>
        <v>25</v>
      </c>
      <c r="T26" s="4">
        <f t="shared" si="11"/>
        <v>7</v>
      </c>
      <c r="U26" s="6">
        <f t="shared" si="2"/>
        <v>0</v>
      </c>
      <c r="V26" s="6">
        <f t="shared" si="6"/>
        <v>4</v>
      </c>
      <c r="W26" s="6">
        <f t="shared" si="3"/>
        <v>8</v>
      </c>
      <c r="X26" s="6">
        <f t="shared" si="19"/>
        <v>12</v>
      </c>
      <c r="Y26" s="6">
        <f t="shared" si="19"/>
        <v>16</v>
      </c>
      <c r="Z26" s="6">
        <f t="shared" si="19"/>
        <v>20</v>
      </c>
      <c r="AA26" s="6">
        <f t="shared" si="19"/>
        <v>24</v>
      </c>
      <c r="AB26" s="6">
        <f t="shared" si="19"/>
        <v>28</v>
      </c>
      <c r="AC26" s="6" t="str">
        <f t="shared" si="19"/>
        <v/>
      </c>
    </row>
    <row r="27" spans="1:29" s="2" customFormat="1" ht="14.1" customHeight="1">
      <c r="A27" s="18"/>
      <c r="B27" s="28">
        <f t="shared" si="17"/>
        <v>26</v>
      </c>
      <c r="C27" s="19"/>
      <c r="D27" s="41">
        <f t="shared" si="0"/>
        <v>0</v>
      </c>
      <c r="E27" s="42">
        <f t="shared" si="18"/>
        <v>0</v>
      </c>
      <c r="F27" s="42">
        <f t="shared" si="18"/>
        <v>0</v>
      </c>
      <c r="G27" s="42">
        <f t="shared" si="18"/>
        <v>0</v>
      </c>
      <c r="H27" s="42">
        <f t="shared" si="18"/>
        <v>0</v>
      </c>
      <c r="I27" s="42">
        <f t="shared" si="18"/>
        <v>0</v>
      </c>
      <c r="J27" s="42">
        <f t="shared" si="18"/>
        <v>0</v>
      </c>
      <c r="K27" s="42">
        <f t="shared" si="18"/>
        <v>0</v>
      </c>
      <c r="L27" s="44"/>
      <c r="M27" s="44"/>
      <c r="N27" s="44"/>
      <c r="O27" s="44"/>
      <c r="P27" s="44"/>
      <c r="Q27" s="44"/>
      <c r="R27" s="40">
        <f t="shared" si="10"/>
        <v>26</v>
      </c>
      <c r="S27" s="40">
        <f t="shared" si="5"/>
        <v>26</v>
      </c>
      <c r="T27" s="4">
        <f t="shared" si="11"/>
        <v>7</v>
      </c>
      <c r="U27" s="6">
        <f t="shared" si="2"/>
        <v>0</v>
      </c>
      <c r="V27" s="6">
        <f t="shared" si="6"/>
        <v>4</v>
      </c>
      <c r="W27" s="6">
        <f t="shared" si="3"/>
        <v>8</v>
      </c>
      <c r="X27" s="6">
        <f t="shared" si="19"/>
        <v>12</v>
      </c>
      <c r="Y27" s="6">
        <f t="shared" si="19"/>
        <v>16</v>
      </c>
      <c r="Z27" s="6">
        <f t="shared" si="19"/>
        <v>20</v>
      </c>
      <c r="AA27" s="6">
        <f t="shared" si="19"/>
        <v>24</v>
      </c>
      <c r="AB27" s="6">
        <f t="shared" si="19"/>
        <v>28</v>
      </c>
      <c r="AC27" s="6" t="str">
        <f t="shared" si="19"/>
        <v/>
      </c>
    </row>
    <row r="28" spans="1:29" s="2" customFormat="1" ht="14.1" customHeight="1">
      <c r="A28" s="18"/>
      <c r="B28" s="28">
        <f t="shared" si="17"/>
        <v>27</v>
      </c>
      <c r="C28" s="19"/>
      <c r="D28" s="41">
        <f t="shared" si="0"/>
        <v>0</v>
      </c>
      <c r="E28" s="42">
        <f t="shared" si="18"/>
        <v>0</v>
      </c>
      <c r="F28" s="42">
        <f t="shared" si="18"/>
        <v>0</v>
      </c>
      <c r="G28" s="42">
        <f t="shared" si="18"/>
        <v>0</v>
      </c>
      <c r="H28" s="42">
        <f t="shared" si="18"/>
        <v>0</v>
      </c>
      <c r="I28" s="42">
        <f t="shared" si="18"/>
        <v>0</v>
      </c>
      <c r="J28" s="42">
        <f t="shared" si="18"/>
        <v>0</v>
      </c>
      <c r="K28" s="42">
        <f t="shared" si="18"/>
        <v>0</v>
      </c>
      <c r="L28" s="44"/>
      <c r="M28" s="44"/>
      <c r="N28" s="44"/>
      <c r="O28" s="44"/>
      <c r="P28" s="44"/>
      <c r="Q28" s="44"/>
      <c r="R28" s="40">
        <f t="shared" si="10"/>
        <v>27</v>
      </c>
      <c r="S28" s="40">
        <f t="shared" si="5"/>
        <v>27</v>
      </c>
      <c r="T28" s="4">
        <f t="shared" si="11"/>
        <v>7</v>
      </c>
      <c r="U28" s="6">
        <f t="shared" si="2"/>
        <v>0</v>
      </c>
      <c r="V28" s="6">
        <f t="shared" si="6"/>
        <v>4</v>
      </c>
      <c r="W28" s="6">
        <f t="shared" si="3"/>
        <v>8</v>
      </c>
      <c r="X28" s="6">
        <f t="shared" si="19"/>
        <v>12</v>
      </c>
      <c r="Y28" s="6">
        <f t="shared" si="19"/>
        <v>16</v>
      </c>
      <c r="Z28" s="6">
        <f t="shared" si="19"/>
        <v>20</v>
      </c>
      <c r="AA28" s="6">
        <f t="shared" si="19"/>
        <v>24</v>
      </c>
      <c r="AB28" s="6">
        <f t="shared" si="19"/>
        <v>28</v>
      </c>
      <c r="AC28" s="6" t="str">
        <f t="shared" si="19"/>
        <v/>
      </c>
    </row>
    <row r="29" spans="1:29" s="2" customFormat="1" ht="14.1" customHeight="1">
      <c r="A29" s="18"/>
      <c r="B29" s="28">
        <f t="shared" si="17"/>
        <v>28</v>
      </c>
      <c r="C29" s="19"/>
      <c r="D29" s="41">
        <f t="shared" si="0"/>
        <v>0</v>
      </c>
      <c r="E29" s="42">
        <f t="shared" si="18"/>
        <v>0</v>
      </c>
      <c r="F29" s="42">
        <f t="shared" si="18"/>
        <v>0</v>
      </c>
      <c r="G29" s="42">
        <f t="shared" si="18"/>
        <v>0</v>
      </c>
      <c r="H29" s="42">
        <f t="shared" si="18"/>
        <v>0</v>
      </c>
      <c r="I29" s="42">
        <f t="shared" si="18"/>
        <v>0</v>
      </c>
      <c r="J29" s="42">
        <f t="shared" si="18"/>
        <v>0</v>
      </c>
      <c r="K29" s="42">
        <f t="shared" si="18"/>
        <v>0</v>
      </c>
      <c r="L29" s="44"/>
      <c r="M29" s="44"/>
      <c r="N29" s="44"/>
      <c r="O29" s="44"/>
      <c r="P29" s="44"/>
      <c r="Q29" s="44"/>
      <c r="R29" s="40">
        <f t="shared" si="10"/>
        <v>28</v>
      </c>
      <c r="S29" s="40">
        <f t="shared" si="5"/>
        <v>28</v>
      </c>
      <c r="T29" s="4">
        <f t="shared" si="11"/>
        <v>7</v>
      </c>
      <c r="U29" s="6">
        <f t="shared" si="2"/>
        <v>0</v>
      </c>
      <c r="V29" s="6">
        <f t="shared" si="6"/>
        <v>4</v>
      </c>
      <c r="W29" s="6">
        <f t="shared" si="3"/>
        <v>8</v>
      </c>
      <c r="X29" s="6">
        <f t="shared" si="19"/>
        <v>12</v>
      </c>
      <c r="Y29" s="6">
        <f t="shared" si="19"/>
        <v>16</v>
      </c>
      <c r="Z29" s="6">
        <f t="shared" si="19"/>
        <v>20</v>
      </c>
      <c r="AA29" s="6">
        <f t="shared" si="19"/>
        <v>24</v>
      </c>
      <c r="AB29" s="6">
        <f t="shared" si="19"/>
        <v>28</v>
      </c>
      <c r="AC29" s="6" t="str">
        <f t="shared" si="19"/>
        <v/>
      </c>
    </row>
    <row r="30" spans="1:29" s="2" customFormat="1" ht="14.1" customHeight="1">
      <c r="A30" s="18"/>
      <c r="B30" s="28">
        <f t="shared" si="17"/>
        <v>29</v>
      </c>
      <c r="C30" s="19"/>
      <c r="D30" s="41">
        <f t="shared" si="0"/>
        <v>0</v>
      </c>
      <c r="E30" s="42">
        <f t="shared" si="18"/>
        <v>0</v>
      </c>
      <c r="F30" s="42">
        <f t="shared" si="18"/>
        <v>0</v>
      </c>
      <c r="G30" s="42">
        <f t="shared" si="18"/>
        <v>0</v>
      </c>
      <c r="H30" s="42">
        <f t="shared" si="18"/>
        <v>0</v>
      </c>
      <c r="I30" s="42">
        <f t="shared" si="18"/>
        <v>0</v>
      </c>
      <c r="J30" s="42">
        <f t="shared" si="18"/>
        <v>0</v>
      </c>
      <c r="K30" s="42">
        <f t="shared" si="18"/>
        <v>0</v>
      </c>
      <c r="L30" s="44"/>
      <c r="M30" s="44"/>
      <c r="N30" s="44"/>
      <c r="O30" s="44"/>
      <c r="P30" s="44"/>
      <c r="Q30" s="44"/>
      <c r="R30" s="40">
        <f t="shared" si="10"/>
        <v>29</v>
      </c>
      <c r="S30" s="40">
        <f t="shared" si="5"/>
        <v>29</v>
      </c>
      <c r="T30" s="4">
        <f t="shared" si="11"/>
        <v>8</v>
      </c>
      <c r="U30" s="6">
        <f t="shared" si="2"/>
        <v>0</v>
      </c>
      <c r="V30" s="6">
        <f t="shared" si="6"/>
        <v>4</v>
      </c>
      <c r="W30" s="6">
        <f t="shared" si="3"/>
        <v>8</v>
      </c>
      <c r="X30" s="6">
        <f t="shared" si="19"/>
        <v>12</v>
      </c>
      <c r="Y30" s="6">
        <f t="shared" si="19"/>
        <v>16</v>
      </c>
      <c r="Z30" s="6">
        <f t="shared" si="19"/>
        <v>20</v>
      </c>
      <c r="AA30" s="6">
        <f t="shared" si="19"/>
        <v>24</v>
      </c>
      <c r="AB30" s="6">
        <f t="shared" si="19"/>
        <v>28</v>
      </c>
      <c r="AC30" s="6">
        <f t="shared" si="19"/>
        <v>32</v>
      </c>
    </row>
    <row r="31" spans="1:29" s="2" customFormat="1" ht="14.1" customHeight="1">
      <c r="A31" s="18"/>
      <c r="B31" s="28">
        <f t="shared" si="17"/>
        <v>30</v>
      </c>
      <c r="C31" s="20"/>
      <c r="D31" s="41">
        <f t="shared" si="0"/>
        <v>0</v>
      </c>
      <c r="E31" s="42">
        <f t="shared" si="18"/>
        <v>0</v>
      </c>
      <c r="F31" s="42">
        <f t="shared" si="18"/>
        <v>0</v>
      </c>
      <c r="G31" s="42">
        <f t="shared" si="18"/>
        <v>0</v>
      </c>
      <c r="H31" s="42">
        <f t="shared" si="18"/>
        <v>0</v>
      </c>
      <c r="I31" s="42">
        <f t="shared" si="18"/>
        <v>0</v>
      </c>
      <c r="J31" s="42">
        <f t="shared" si="18"/>
        <v>0</v>
      </c>
      <c r="K31" s="42">
        <f t="shared" si="18"/>
        <v>0</v>
      </c>
      <c r="L31" s="44"/>
      <c r="M31" s="44"/>
      <c r="N31" s="44"/>
      <c r="O31" s="44"/>
      <c r="P31" s="44"/>
      <c r="Q31" s="44"/>
      <c r="R31" s="40">
        <f t="shared" si="10"/>
        <v>30</v>
      </c>
      <c r="S31" s="40">
        <f t="shared" si="5"/>
        <v>30</v>
      </c>
      <c r="T31" s="4">
        <f t="shared" si="11"/>
        <v>8</v>
      </c>
      <c r="U31" s="6">
        <f t="shared" si="2"/>
        <v>0</v>
      </c>
      <c r="V31" s="6">
        <f t="shared" si="6"/>
        <v>4</v>
      </c>
      <c r="W31" s="6">
        <f t="shared" si="3"/>
        <v>8</v>
      </c>
      <c r="X31" s="6">
        <f t="shared" si="19"/>
        <v>12</v>
      </c>
      <c r="Y31" s="6">
        <f t="shared" si="19"/>
        <v>16</v>
      </c>
      <c r="Z31" s="6">
        <f t="shared" si="19"/>
        <v>20</v>
      </c>
      <c r="AA31" s="6">
        <f t="shared" si="19"/>
        <v>24</v>
      </c>
      <c r="AB31" s="6">
        <f t="shared" si="19"/>
        <v>28</v>
      </c>
      <c r="AC31" s="6">
        <f t="shared" si="19"/>
        <v>32</v>
      </c>
    </row>
    <row r="32" spans="1:29" s="2" customFormat="1" ht="14.1" customHeight="1">
      <c r="A32" s="18"/>
      <c r="B32" s="28">
        <f t="shared" si="17"/>
        <v>31</v>
      </c>
      <c r="C32" s="20"/>
      <c r="D32" s="41">
        <f t="shared" si="0"/>
        <v>0</v>
      </c>
      <c r="E32" s="42">
        <f t="shared" ref="E32:K41" si="20">IF($C32="",0,IF(AND($C32&gt;=$B$3+D$1*$B$4,$C32&lt;$B$3+E$1*$B$4),1,))</f>
        <v>0</v>
      </c>
      <c r="F32" s="42">
        <f t="shared" si="20"/>
        <v>0</v>
      </c>
      <c r="G32" s="42">
        <f t="shared" si="20"/>
        <v>0</v>
      </c>
      <c r="H32" s="42">
        <f t="shared" si="20"/>
        <v>0</v>
      </c>
      <c r="I32" s="42">
        <f t="shared" si="20"/>
        <v>0</v>
      </c>
      <c r="J32" s="42">
        <f t="shared" si="20"/>
        <v>0</v>
      </c>
      <c r="K32" s="42">
        <f t="shared" si="20"/>
        <v>0</v>
      </c>
      <c r="L32" s="44"/>
      <c r="M32" s="44"/>
      <c r="N32" s="44"/>
      <c r="O32" s="44"/>
      <c r="P32" s="44"/>
      <c r="Q32" s="44"/>
      <c r="R32" s="40">
        <f t="shared" si="10"/>
        <v>31</v>
      </c>
      <c r="S32" s="40">
        <f t="shared" si="5"/>
        <v>31</v>
      </c>
      <c r="T32" s="4">
        <f t="shared" si="11"/>
        <v>8</v>
      </c>
      <c r="U32" s="6">
        <f t="shared" si="2"/>
        <v>0</v>
      </c>
      <c r="V32" s="6">
        <f t="shared" si="6"/>
        <v>4</v>
      </c>
      <c r="W32" s="6">
        <f t="shared" si="3"/>
        <v>8</v>
      </c>
      <c r="X32" s="6">
        <f t="shared" si="19"/>
        <v>12</v>
      </c>
      <c r="Y32" s="6">
        <f t="shared" si="19"/>
        <v>16</v>
      </c>
      <c r="Z32" s="6">
        <f t="shared" si="19"/>
        <v>20</v>
      </c>
      <c r="AA32" s="6">
        <f t="shared" si="19"/>
        <v>24</v>
      </c>
      <c r="AB32" s="6">
        <f t="shared" si="19"/>
        <v>28</v>
      </c>
      <c r="AC32" s="6">
        <f t="shared" si="19"/>
        <v>32</v>
      </c>
    </row>
    <row r="33" spans="1:29" s="2" customFormat="1" ht="14.1" customHeight="1">
      <c r="A33" s="18"/>
      <c r="B33" s="28">
        <f t="shared" si="17"/>
        <v>32</v>
      </c>
      <c r="C33" s="20"/>
      <c r="D33" s="41">
        <f t="shared" si="0"/>
        <v>0</v>
      </c>
      <c r="E33" s="42">
        <f t="shared" si="20"/>
        <v>0</v>
      </c>
      <c r="F33" s="42">
        <f t="shared" si="20"/>
        <v>0</v>
      </c>
      <c r="G33" s="42">
        <f t="shared" si="20"/>
        <v>0</v>
      </c>
      <c r="H33" s="42">
        <f t="shared" si="20"/>
        <v>0</v>
      </c>
      <c r="I33" s="42">
        <f t="shared" si="20"/>
        <v>0</v>
      </c>
      <c r="J33" s="42">
        <f t="shared" si="20"/>
        <v>0</v>
      </c>
      <c r="K33" s="42">
        <f t="shared" si="20"/>
        <v>0</v>
      </c>
      <c r="L33" s="44"/>
      <c r="M33" s="44"/>
      <c r="N33" s="44"/>
      <c r="O33" s="44"/>
      <c r="P33" s="44"/>
      <c r="Q33" s="44"/>
      <c r="R33" s="40">
        <f t="shared" si="10"/>
        <v>32</v>
      </c>
      <c r="S33" s="40">
        <f t="shared" si="5"/>
        <v>32</v>
      </c>
      <c r="T33" s="4">
        <f t="shared" si="11"/>
        <v>8</v>
      </c>
      <c r="U33" s="6">
        <f t="shared" si="2"/>
        <v>0</v>
      </c>
      <c r="V33" s="6">
        <f t="shared" si="6"/>
        <v>4</v>
      </c>
      <c r="W33" s="6">
        <f t="shared" si="3"/>
        <v>8</v>
      </c>
      <c r="X33" s="6">
        <f t="shared" ref="X33:AC42" si="21">IF(W33="","",IF($T33+2&gt;X$1,W33+INT(($R33-1)/8)+1,""))</f>
        <v>12</v>
      </c>
      <c r="Y33" s="6">
        <f t="shared" si="21"/>
        <v>16</v>
      </c>
      <c r="Z33" s="6">
        <f t="shared" si="21"/>
        <v>20</v>
      </c>
      <c r="AA33" s="6">
        <f t="shared" si="21"/>
        <v>24</v>
      </c>
      <c r="AB33" s="6">
        <f t="shared" si="21"/>
        <v>28</v>
      </c>
      <c r="AC33" s="6">
        <f t="shared" si="21"/>
        <v>32</v>
      </c>
    </row>
    <row r="34" spans="1:29" s="2" customFormat="1" ht="14.1" customHeight="1">
      <c r="A34" s="18"/>
      <c r="B34" s="28">
        <f t="shared" si="17"/>
        <v>33</v>
      </c>
      <c r="C34" s="20"/>
      <c r="D34" s="41">
        <f t="shared" ref="D34:D51" si="22">IF($C34="",0,IF(AND($C34&gt;=$B$3,$C34&lt;$B$3+$B$4),1,))</f>
        <v>0</v>
      </c>
      <c r="E34" s="42">
        <f t="shared" si="20"/>
        <v>0</v>
      </c>
      <c r="F34" s="42">
        <f t="shared" si="20"/>
        <v>0</v>
      </c>
      <c r="G34" s="42">
        <f t="shared" si="20"/>
        <v>0</v>
      </c>
      <c r="H34" s="42">
        <f t="shared" si="20"/>
        <v>0</v>
      </c>
      <c r="I34" s="42">
        <f t="shared" si="20"/>
        <v>0</v>
      </c>
      <c r="J34" s="42">
        <f t="shared" si="20"/>
        <v>0</v>
      </c>
      <c r="K34" s="42">
        <f t="shared" si="20"/>
        <v>0</v>
      </c>
      <c r="L34" s="44"/>
      <c r="M34" s="44"/>
      <c r="N34" s="44"/>
      <c r="O34" s="44"/>
      <c r="P34" s="44"/>
      <c r="Q34" s="44"/>
      <c r="R34" s="40">
        <f t="shared" si="10"/>
        <v>33</v>
      </c>
      <c r="S34" s="40">
        <f t="shared" si="5"/>
        <v>33</v>
      </c>
      <c r="T34" s="4">
        <f t="shared" si="11"/>
        <v>7</v>
      </c>
      <c r="U34" s="6">
        <f t="shared" ref="U34:U51" si="23">$B$3</f>
        <v>0</v>
      </c>
      <c r="V34" s="6">
        <f t="shared" si="6"/>
        <v>5</v>
      </c>
      <c r="W34" s="6">
        <f t="shared" si="3"/>
        <v>10</v>
      </c>
      <c r="X34" s="6">
        <f t="shared" si="21"/>
        <v>15</v>
      </c>
      <c r="Y34" s="6">
        <f t="shared" si="21"/>
        <v>20</v>
      </c>
      <c r="Z34" s="6">
        <f t="shared" si="21"/>
        <v>25</v>
      </c>
      <c r="AA34" s="6">
        <f t="shared" si="21"/>
        <v>30</v>
      </c>
      <c r="AB34" s="6">
        <f t="shared" si="21"/>
        <v>35</v>
      </c>
      <c r="AC34" s="6" t="str">
        <f t="shared" si="21"/>
        <v/>
      </c>
    </row>
    <row r="35" spans="1:29" s="2" customFormat="1" ht="14.1" customHeight="1">
      <c r="A35" s="18"/>
      <c r="B35" s="28">
        <f t="shared" si="17"/>
        <v>34</v>
      </c>
      <c r="C35" s="20"/>
      <c r="D35" s="41">
        <f t="shared" si="22"/>
        <v>0</v>
      </c>
      <c r="E35" s="42">
        <f t="shared" si="20"/>
        <v>0</v>
      </c>
      <c r="F35" s="42">
        <f t="shared" si="20"/>
        <v>0</v>
      </c>
      <c r="G35" s="42">
        <f t="shared" si="20"/>
        <v>0</v>
      </c>
      <c r="H35" s="42">
        <f t="shared" si="20"/>
        <v>0</v>
      </c>
      <c r="I35" s="42">
        <f t="shared" si="20"/>
        <v>0</v>
      </c>
      <c r="J35" s="42">
        <f t="shared" si="20"/>
        <v>0</v>
      </c>
      <c r="K35" s="42">
        <f t="shared" si="20"/>
        <v>0</v>
      </c>
      <c r="L35" s="44"/>
      <c r="M35" s="44"/>
      <c r="N35" s="44"/>
      <c r="O35" s="44"/>
      <c r="P35" s="44"/>
      <c r="Q35" s="44"/>
      <c r="R35" s="40">
        <f t="shared" si="10"/>
        <v>34</v>
      </c>
      <c r="S35" s="40">
        <f t="shared" si="5"/>
        <v>34</v>
      </c>
      <c r="T35" s="4">
        <f t="shared" si="11"/>
        <v>7</v>
      </c>
      <c r="U35" s="6">
        <f t="shared" si="23"/>
        <v>0</v>
      </c>
      <c r="V35" s="6">
        <f t="shared" si="6"/>
        <v>5</v>
      </c>
      <c r="W35" s="6">
        <f t="shared" si="3"/>
        <v>10</v>
      </c>
      <c r="X35" s="6">
        <f t="shared" si="21"/>
        <v>15</v>
      </c>
      <c r="Y35" s="6">
        <f t="shared" si="21"/>
        <v>20</v>
      </c>
      <c r="Z35" s="6">
        <f t="shared" si="21"/>
        <v>25</v>
      </c>
      <c r="AA35" s="6">
        <f t="shared" si="21"/>
        <v>30</v>
      </c>
      <c r="AB35" s="6">
        <f t="shared" si="21"/>
        <v>35</v>
      </c>
      <c r="AC35" s="6" t="str">
        <f t="shared" si="21"/>
        <v/>
      </c>
    </row>
    <row r="36" spans="1:29" s="2" customFormat="1" ht="14.1" customHeight="1">
      <c r="A36" s="18"/>
      <c r="B36" s="28">
        <f t="shared" si="17"/>
        <v>35</v>
      </c>
      <c r="C36" s="20"/>
      <c r="D36" s="41">
        <f t="shared" si="22"/>
        <v>0</v>
      </c>
      <c r="E36" s="42">
        <f t="shared" si="20"/>
        <v>0</v>
      </c>
      <c r="F36" s="42">
        <f t="shared" si="20"/>
        <v>0</v>
      </c>
      <c r="G36" s="42">
        <f t="shared" si="20"/>
        <v>0</v>
      </c>
      <c r="H36" s="42">
        <f t="shared" si="20"/>
        <v>0</v>
      </c>
      <c r="I36" s="42">
        <f t="shared" si="20"/>
        <v>0</v>
      </c>
      <c r="J36" s="42">
        <f t="shared" si="20"/>
        <v>0</v>
      </c>
      <c r="K36" s="42">
        <f t="shared" si="20"/>
        <v>0</v>
      </c>
      <c r="L36" s="44"/>
      <c r="M36" s="44"/>
      <c r="N36" s="44"/>
      <c r="O36" s="44"/>
      <c r="P36" s="44"/>
      <c r="Q36" s="44"/>
      <c r="R36" s="40">
        <f t="shared" si="10"/>
        <v>35</v>
      </c>
      <c r="S36" s="40">
        <f t="shared" si="5"/>
        <v>35</v>
      </c>
      <c r="T36" s="4">
        <f t="shared" si="11"/>
        <v>7</v>
      </c>
      <c r="U36" s="6">
        <f t="shared" si="23"/>
        <v>0</v>
      </c>
      <c r="V36" s="6">
        <f t="shared" si="6"/>
        <v>5</v>
      </c>
      <c r="W36" s="6">
        <f t="shared" si="3"/>
        <v>10</v>
      </c>
      <c r="X36" s="6">
        <f t="shared" si="21"/>
        <v>15</v>
      </c>
      <c r="Y36" s="6">
        <f t="shared" si="21"/>
        <v>20</v>
      </c>
      <c r="Z36" s="6">
        <f t="shared" si="21"/>
        <v>25</v>
      </c>
      <c r="AA36" s="6">
        <f t="shared" si="21"/>
        <v>30</v>
      </c>
      <c r="AB36" s="6">
        <f t="shared" si="21"/>
        <v>35</v>
      </c>
      <c r="AC36" s="6" t="str">
        <f t="shared" si="21"/>
        <v/>
      </c>
    </row>
    <row r="37" spans="1:29" s="2" customFormat="1" ht="14.1" customHeight="1">
      <c r="A37" s="18"/>
      <c r="B37" s="28">
        <f t="shared" si="17"/>
        <v>36</v>
      </c>
      <c r="C37" s="20"/>
      <c r="D37" s="41">
        <f t="shared" si="22"/>
        <v>0</v>
      </c>
      <c r="E37" s="42">
        <f t="shared" si="20"/>
        <v>0</v>
      </c>
      <c r="F37" s="42">
        <f t="shared" si="20"/>
        <v>0</v>
      </c>
      <c r="G37" s="42">
        <f t="shared" si="20"/>
        <v>0</v>
      </c>
      <c r="H37" s="42">
        <f t="shared" si="20"/>
        <v>0</v>
      </c>
      <c r="I37" s="42">
        <f t="shared" si="20"/>
        <v>0</v>
      </c>
      <c r="J37" s="42">
        <f t="shared" si="20"/>
        <v>0</v>
      </c>
      <c r="K37" s="42">
        <f t="shared" si="20"/>
        <v>0</v>
      </c>
      <c r="L37" s="44"/>
      <c r="M37" s="44"/>
      <c r="N37" s="44"/>
      <c r="O37" s="44"/>
      <c r="P37" s="44"/>
      <c r="Q37" s="44"/>
      <c r="R37" s="40">
        <f t="shared" si="10"/>
        <v>36</v>
      </c>
      <c r="S37" s="40">
        <f t="shared" si="5"/>
        <v>36</v>
      </c>
      <c r="T37" s="4">
        <f t="shared" si="11"/>
        <v>8</v>
      </c>
      <c r="U37" s="6">
        <f t="shared" si="23"/>
        <v>0</v>
      </c>
      <c r="V37" s="6">
        <f t="shared" si="6"/>
        <v>5</v>
      </c>
      <c r="W37" s="6">
        <f t="shared" si="3"/>
        <v>10</v>
      </c>
      <c r="X37" s="6">
        <f t="shared" si="21"/>
        <v>15</v>
      </c>
      <c r="Y37" s="6">
        <f t="shared" si="21"/>
        <v>20</v>
      </c>
      <c r="Z37" s="6">
        <f t="shared" si="21"/>
        <v>25</v>
      </c>
      <c r="AA37" s="6">
        <f t="shared" si="21"/>
        <v>30</v>
      </c>
      <c r="AB37" s="6">
        <f t="shared" si="21"/>
        <v>35</v>
      </c>
      <c r="AC37" s="6">
        <f t="shared" si="21"/>
        <v>40</v>
      </c>
    </row>
    <row r="38" spans="1:29" s="2" customFormat="1" ht="14.1" customHeight="1">
      <c r="A38" s="18"/>
      <c r="B38" s="28">
        <f t="shared" si="17"/>
        <v>37</v>
      </c>
      <c r="C38" s="20"/>
      <c r="D38" s="41">
        <f t="shared" si="22"/>
        <v>0</v>
      </c>
      <c r="E38" s="42">
        <f t="shared" si="20"/>
        <v>0</v>
      </c>
      <c r="F38" s="42">
        <f t="shared" si="20"/>
        <v>0</v>
      </c>
      <c r="G38" s="42">
        <f t="shared" si="20"/>
        <v>0</v>
      </c>
      <c r="H38" s="42">
        <f t="shared" si="20"/>
        <v>0</v>
      </c>
      <c r="I38" s="42">
        <f t="shared" si="20"/>
        <v>0</v>
      </c>
      <c r="J38" s="42">
        <f t="shared" si="20"/>
        <v>0</v>
      </c>
      <c r="K38" s="42">
        <f t="shared" si="20"/>
        <v>0</v>
      </c>
      <c r="L38" s="44"/>
      <c r="M38" s="44"/>
      <c r="N38" s="44"/>
      <c r="O38" s="44"/>
      <c r="P38" s="44"/>
      <c r="Q38" s="44"/>
      <c r="R38" s="40">
        <f t="shared" si="10"/>
        <v>37</v>
      </c>
      <c r="S38" s="40">
        <f t="shared" si="5"/>
        <v>37</v>
      </c>
      <c r="T38" s="4">
        <f t="shared" si="11"/>
        <v>8</v>
      </c>
      <c r="U38" s="6">
        <f t="shared" si="23"/>
        <v>0</v>
      </c>
      <c r="V38" s="6">
        <f t="shared" si="6"/>
        <v>5</v>
      </c>
      <c r="W38" s="6">
        <f t="shared" si="3"/>
        <v>10</v>
      </c>
      <c r="X38" s="6">
        <f t="shared" si="21"/>
        <v>15</v>
      </c>
      <c r="Y38" s="6">
        <f t="shared" si="21"/>
        <v>20</v>
      </c>
      <c r="Z38" s="6">
        <f t="shared" si="21"/>
        <v>25</v>
      </c>
      <c r="AA38" s="6">
        <f t="shared" si="21"/>
        <v>30</v>
      </c>
      <c r="AB38" s="6">
        <f t="shared" si="21"/>
        <v>35</v>
      </c>
      <c r="AC38" s="6">
        <f t="shared" si="21"/>
        <v>40</v>
      </c>
    </row>
    <row r="39" spans="1:29" s="2" customFormat="1" ht="14.1" customHeight="1">
      <c r="A39" s="18"/>
      <c r="B39" s="28">
        <f t="shared" si="17"/>
        <v>38</v>
      </c>
      <c r="C39" s="20"/>
      <c r="D39" s="41">
        <f t="shared" si="22"/>
        <v>0</v>
      </c>
      <c r="E39" s="42">
        <f t="shared" si="20"/>
        <v>0</v>
      </c>
      <c r="F39" s="42">
        <f t="shared" si="20"/>
        <v>0</v>
      </c>
      <c r="G39" s="42">
        <f t="shared" si="20"/>
        <v>0</v>
      </c>
      <c r="H39" s="42">
        <f t="shared" si="20"/>
        <v>0</v>
      </c>
      <c r="I39" s="42">
        <f t="shared" si="20"/>
        <v>0</v>
      </c>
      <c r="J39" s="42">
        <f t="shared" si="20"/>
        <v>0</v>
      </c>
      <c r="K39" s="42">
        <f t="shared" si="20"/>
        <v>0</v>
      </c>
      <c r="L39" s="44"/>
      <c r="M39" s="44"/>
      <c r="N39" s="44"/>
      <c r="O39" s="44"/>
      <c r="P39" s="44"/>
      <c r="Q39" s="44"/>
      <c r="R39" s="40">
        <f t="shared" si="10"/>
        <v>38</v>
      </c>
      <c r="S39" s="40">
        <f t="shared" si="5"/>
        <v>38</v>
      </c>
      <c r="T39" s="4">
        <f t="shared" si="11"/>
        <v>8</v>
      </c>
      <c r="U39" s="6">
        <f t="shared" si="23"/>
        <v>0</v>
      </c>
      <c r="V39" s="6">
        <f t="shared" si="6"/>
        <v>5</v>
      </c>
      <c r="W39" s="6">
        <f t="shared" si="3"/>
        <v>10</v>
      </c>
      <c r="X39" s="6">
        <f t="shared" si="21"/>
        <v>15</v>
      </c>
      <c r="Y39" s="6">
        <f t="shared" si="21"/>
        <v>20</v>
      </c>
      <c r="Z39" s="6">
        <f t="shared" si="21"/>
        <v>25</v>
      </c>
      <c r="AA39" s="6">
        <f t="shared" si="21"/>
        <v>30</v>
      </c>
      <c r="AB39" s="6">
        <f t="shared" si="21"/>
        <v>35</v>
      </c>
      <c r="AC39" s="6">
        <f t="shared" si="21"/>
        <v>40</v>
      </c>
    </row>
    <row r="40" spans="1:29" s="2" customFormat="1" ht="14.1" customHeight="1">
      <c r="A40" s="18"/>
      <c r="B40" s="28">
        <f t="shared" si="17"/>
        <v>39</v>
      </c>
      <c r="C40" s="20"/>
      <c r="D40" s="41">
        <f t="shared" si="22"/>
        <v>0</v>
      </c>
      <c r="E40" s="42">
        <f t="shared" si="20"/>
        <v>0</v>
      </c>
      <c r="F40" s="42">
        <f t="shared" si="20"/>
        <v>0</v>
      </c>
      <c r="G40" s="42">
        <f t="shared" si="20"/>
        <v>0</v>
      </c>
      <c r="H40" s="42">
        <f t="shared" si="20"/>
        <v>0</v>
      </c>
      <c r="I40" s="42">
        <f t="shared" si="20"/>
        <v>0</v>
      </c>
      <c r="J40" s="42">
        <f t="shared" si="20"/>
        <v>0</v>
      </c>
      <c r="K40" s="42">
        <f t="shared" si="20"/>
        <v>0</v>
      </c>
      <c r="L40" s="44"/>
      <c r="M40" s="44"/>
      <c r="N40" s="44"/>
      <c r="O40" s="44"/>
      <c r="P40" s="44"/>
      <c r="Q40" s="44"/>
      <c r="R40" s="40">
        <f t="shared" si="10"/>
        <v>39</v>
      </c>
      <c r="S40" s="40">
        <f t="shared" si="5"/>
        <v>39</v>
      </c>
      <c r="T40" s="4">
        <f t="shared" si="11"/>
        <v>8</v>
      </c>
      <c r="U40" s="6">
        <f t="shared" si="23"/>
        <v>0</v>
      </c>
      <c r="V40" s="6">
        <f t="shared" si="6"/>
        <v>5</v>
      </c>
      <c r="W40" s="6">
        <f t="shared" si="3"/>
        <v>10</v>
      </c>
      <c r="X40" s="6">
        <f t="shared" si="21"/>
        <v>15</v>
      </c>
      <c r="Y40" s="6">
        <f t="shared" si="21"/>
        <v>20</v>
      </c>
      <c r="Z40" s="6">
        <f t="shared" si="21"/>
        <v>25</v>
      </c>
      <c r="AA40" s="6">
        <f t="shared" si="21"/>
        <v>30</v>
      </c>
      <c r="AB40" s="6">
        <f t="shared" si="21"/>
        <v>35</v>
      </c>
      <c r="AC40" s="6">
        <f t="shared" si="21"/>
        <v>40</v>
      </c>
    </row>
    <row r="41" spans="1:29" s="2" customFormat="1" ht="14.1" customHeight="1">
      <c r="A41" s="18"/>
      <c r="B41" s="28">
        <f t="shared" si="17"/>
        <v>40</v>
      </c>
      <c r="C41" s="20"/>
      <c r="D41" s="41">
        <f t="shared" si="22"/>
        <v>0</v>
      </c>
      <c r="E41" s="42">
        <f t="shared" si="20"/>
        <v>0</v>
      </c>
      <c r="F41" s="42">
        <f t="shared" si="20"/>
        <v>0</v>
      </c>
      <c r="G41" s="42">
        <f t="shared" si="20"/>
        <v>0</v>
      </c>
      <c r="H41" s="42">
        <f t="shared" si="20"/>
        <v>0</v>
      </c>
      <c r="I41" s="42">
        <f t="shared" si="20"/>
        <v>0</v>
      </c>
      <c r="J41" s="42">
        <f t="shared" si="20"/>
        <v>0</v>
      </c>
      <c r="K41" s="42">
        <f t="shared" si="20"/>
        <v>0</v>
      </c>
      <c r="L41" s="44"/>
      <c r="M41" s="44"/>
      <c r="N41" s="44"/>
      <c r="O41" s="44"/>
      <c r="P41" s="44"/>
      <c r="Q41" s="44"/>
      <c r="R41" s="40">
        <f t="shared" si="10"/>
        <v>40</v>
      </c>
      <c r="S41" s="40">
        <f t="shared" si="5"/>
        <v>40</v>
      </c>
      <c r="T41" s="4">
        <f t="shared" si="11"/>
        <v>8</v>
      </c>
      <c r="U41" s="6">
        <f t="shared" si="23"/>
        <v>0</v>
      </c>
      <c r="V41" s="6">
        <f t="shared" si="6"/>
        <v>5</v>
      </c>
      <c r="W41" s="6">
        <f t="shared" si="3"/>
        <v>10</v>
      </c>
      <c r="X41" s="6">
        <f t="shared" si="21"/>
        <v>15</v>
      </c>
      <c r="Y41" s="6">
        <f t="shared" si="21"/>
        <v>20</v>
      </c>
      <c r="Z41" s="6">
        <f t="shared" si="21"/>
        <v>25</v>
      </c>
      <c r="AA41" s="6">
        <f t="shared" si="21"/>
        <v>30</v>
      </c>
      <c r="AB41" s="6">
        <f t="shared" si="21"/>
        <v>35</v>
      </c>
      <c r="AC41" s="6">
        <f t="shared" si="21"/>
        <v>40</v>
      </c>
    </row>
    <row r="42" spans="1:29" s="2" customFormat="1" ht="14.1" customHeight="1">
      <c r="A42" s="18"/>
      <c r="B42" s="28">
        <f t="shared" si="17"/>
        <v>41</v>
      </c>
      <c r="C42" s="20"/>
      <c r="D42" s="41">
        <f t="shared" si="22"/>
        <v>0</v>
      </c>
      <c r="E42" s="42">
        <f t="shared" ref="E42:K51" si="24">IF($C42="",0,IF(AND($C42&gt;=$B$3+D$1*$B$4,$C42&lt;$B$3+E$1*$B$4),1,))</f>
        <v>0</v>
      </c>
      <c r="F42" s="42">
        <f t="shared" si="24"/>
        <v>0</v>
      </c>
      <c r="G42" s="42">
        <f t="shared" si="24"/>
        <v>0</v>
      </c>
      <c r="H42" s="42">
        <f t="shared" si="24"/>
        <v>0</v>
      </c>
      <c r="I42" s="42">
        <f t="shared" si="24"/>
        <v>0</v>
      </c>
      <c r="J42" s="42">
        <f t="shared" si="24"/>
        <v>0</v>
      </c>
      <c r="K42" s="42">
        <f t="shared" si="24"/>
        <v>0</v>
      </c>
      <c r="L42" s="44"/>
      <c r="M42" s="44"/>
      <c r="N42" s="44"/>
      <c r="O42" s="44"/>
      <c r="P42" s="44"/>
      <c r="Q42" s="44"/>
      <c r="R42" s="40">
        <f t="shared" si="10"/>
        <v>41</v>
      </c>
      <c r="S42" s="40">
        <f t="shared" si="5"/>
        <v>41</v>
      </c>
      <c r="T42" s="4">
        <f t="shared" si="11"/>
        <v>7</v>
      </c>
      <c r="U42" s="6">
        <f t="shared" si="23"/>
        <v>0</v>
      </c>
      <c r="V42" s="6">
        <f t="shared" si="6"/>
        <v>6</v>
      </c>
      <c r="W42" s="6">
        <f t="shared" si="3"/>
        <v>12</v>
      </c>
      <c r="X42" s="6">
        <f t="shared" si="21"/>
        <v>18</v>
      </c>
      <c r="Y42" s="6">
        <f t="shared" si="21"/>
        <v>24</v>
      </c>
      <c r="Z42" s="6">
        <f t="shared" si="21"/>
        <v>30</v>
      </c>
      <c r="AA42" s="6">
        <f t="shared" si="21"/>
        <v>36</v>
      </c>
      <c r="AB42" s="6">
        <f t="shared" si="21"/>
        <v>42</v>
      </c>
      <c r="AC42" s="6" t="str">
        <f t="shared" si="21"/>
        <v/>
      </c>
    </row>
    <row r="43" spans="1:29" s="2" customFormat="1" ht="14.1" customHeight="1">
      <c r="A43" s="18"/>
      <c r="B43" s="28">
        <f t="shared" si="17"/>
        <v>42</v>
      </c>
      <c r="C43" s="20"/>
      <c r="D43" s="41">
        <f t="shared" si="22"/>
        <v>0</v>
      </c>
      <c r="E43" s="42">
        <f t="shared" si="24"/>
        <v>0</v>
      </c>
      <c r="F43" s="42">
        <f t="shared" si="24"/>
        <v>0</v>
      </c>
      <c r="G43" s="42">
        <f t="shared" si="24"/>
        <v>0</v>
      </c>
      <c r="H43" s="42">
        <f t="shared" si="24"/>
        <v>0</v>
      </c>
      <c r="I43" s="42">
        <f t="shared" si="24"/>
        <v>0</v>
      </c>
      <c r="J43" s="42">
        <f t="shared" si="24"/>
        <v>0</v>
      </c>
      <c r="K43" s="42">
        <f t="shared" si="24"/>
        <v>0</v>
      </c>
      <c r="L43" s="44"/>
      <c r="M43" s="44"/>
      <c r="N43" s="44"/>
      <c r="O43" s="44"/>
      <c r="P43" s="44"/>
      <c r="Q43" s="44"/>
      <c r="R43" s="40">
        <f t="shared" si="10"/>
        <v>42</v>
      </c>
      <c r="S43" s="40">
        <f t="shared" si="5"/>
        <v>42</v>
      </c>
      <c r="T43" s="4">
        <f t="shared" si="11"/>
        <v>7</v>
      </c>
      <c r="U43" s="6">
        <f t="shared" si="23"/>
        <v>0</v>
      </c>
      <c r="V43" s="6">
        <f t="shared" si="6"/>
        <v>6</v>
      </c>
      <c r="W43" s="6">
        <f t="shared" si="3"/>
        <v>12</v>
      </c>
      <c r="X43" s="6">
        <f t="shared" ref="X43:AC49" si="25">IF(W43="","",IF($T43+2&gt;X$1,W43+INT(($R43-1)/8)+1,""))</f>
        <v>18</v>
      </c>
      <c r="Y43" s="6">
        <f t="shared" si="25"/>
        <v>24</v>
      </c>
      <c r="Z43" s="6">
        <f t="shared" si="25"/>
        <v>30</v>
      </c>
      <c r="AA43" s="6">
        <f t="shared" si="25"/>
        <v>36</v>
      </c>
      <c r="AB43" s="6">
        <f t="shared" si="25"/>
        <v>42</v>
      </c>
      <c r="AC43" s="6" t="str">
        <f t="shared" si="25"/>
        <v/>
      </c>
    </row>
    <row r="44" spans="1:29" s="2" customFormat="1" ht="14.1" customHeight="1">
      <c r="A44" s="18"/>
      <c r="B44" s="28">
        <f t="shared" si="17"/>
        <v>43</v>
      </c>
      <c r="C44" s="20"/>
      <c r="D44" s="41">
        <f t="shared" si="22"/>
        <v>0</v>
      </c>
      <c r="E44" s="42">
        <f t="shared" si="24"/>
        <v>0</v>
      </c>
      <c r="F44" s="42">
        <f t="shared" si="24"/>
        <v>0</v>
      </c>
      <c r="G44" s="42">
        <f t="shared" si="24"/>
        <v>0</v>
      </c>
      <c r="H44" s="42">
        <f t="shared" si="24"/>
        <v>0</v>
      </c>
      <c r="I44" s="42">
        <f t="shared" si="24"/>
        <v>0</v>
      </c>
      <c r="J44" s="42">
        <f t="shared" si="24"/>
        <v>0</v>
      </c>
      <c r="K44" s="42">
        <f t="shared" si="24"/>
        <v>0</v>
      </c>
      <c r="L44" s="44"/>
      <c r="M44" s="44"/>
      <c r="N44" s="44"/>
      <c r="O44" s="44"/>
      <c r="P44" s="44"/>
      <c r="Q44" s="44"/>
      <c r="R44" s="40">
        <f t="shared" si="10"/>
        <v>43</v>
      </c>
      <c r="S44" s="40">
        <f t="shared" si="5"/>
        <v>43</v>
      </c>
      <c r="T44" s="4">
        <f t="shared" si="11"/>
        <v>8</v>
      </c>
      <c r="U44" s="6">
        <f t="shared" si="23"/>
        <v>0</v>
      </c>
      <c r="V44" s="6">
        <f t="shared" si="6"/>
        <v>6</v>
      </c>
      <c r="W44" s="6">
        <f t="shared" si="3"/>
        <v>12</v>
      </c>
      <c r="X44" s="6">
        <f t="shared" si="25"/>
        <v>18</v>
      </c>
      <c r="Y44" s="6">
        <f t="shared" si="25"/>
        <v>24</v>
      </c>
      <c r="Z44" s="6">
        <f t="shared" si="25"/>
        <v>30</v>
      </c>
      <c r="AA44" s="6">
        <f t="shared" si="25"/>
        <v>36</v>
      </c>
      <c r="AB44" s="6">
        <f t="shared" si="25"/>
        <v>42</v>
      </c>
      <c r="AC44" s="6">
        <f t="shared" si="25"/>
        <v>48</v>
      </c>
    </row>
    <row r="45" spans="1:29" s="2" customFormat="1" ht="14.1" customHeight="1">
      <c r="A45" s="18"/>
      <c r="B45" s="28">
        <f t="shared" si="17"/>
        <v>44</v>
      </c>
      <c r="C45" s="20"/>
      <c r="D45" s="41">
        <f t="shared" si="22"/>
        <v>0</v>
      </c>
      <c r="E45" s="42">
        <f t="shared" si="24"/>
        <v>0</v>
      </c>
      <c r="F45" s="42">
        <f t="shared" si="24"/>
        <v>0</v>
      </c>
      <c r="G45" s="42">
        <f t="shared" si="24"/>
        <v>0</v>
      </c>
      <c r="H45" s="42">
        <f t="shared" si="24"/>
        <v>0</v>
      </c>
      <c r="I45" s="42">
        <f t="shared" si="24"/>
        <v>0</v>
      </c>
      <c r="J45" s="42">
        <f t="shared" si="24"/>
        <v>0</v>
      </c>
      <c r="K45" s="42">
        <f t="shared" si="24"/>
        <v>0</v>
      </c>
      <c r="L45" s="44"/>
      <c r="M45" s="44"/>
      <c r="N45" s="44"/>
      <c r="O45" s="44"/>
      <c r="P45" s="44"/>
      <c r="Q45" s="44"/>
      <c r="R45" s="40">
        <f t="shared" si="10"/>
        <v>44</v>
      </c>
      <c r="S45" s="40">
        <f t="shared" si="5"/>
        <v>44</v>
      </c>
      <c r="T45" s="4">
        <f t="shared" si="11"/>
        <v>8</v>
      </c>
      <c r="U45" s="6">
        <f t="shared" si="23"/>
        <v>0</v>
      </c>
      <c r="V45" s="6">
        <f t="shared" si="6"/>
        <v>6</v>
      </c>
      <c r="W45" s="6">
        <f t="shared" si="3"/>
        <v>12</v>
      </c>
      <c r="X45" s="6">
        <f t="shared" si="25"/>
        <v>18</v>
      </c>
      <c r="Y45" s="6">
        <f t="shared" si="25"/>
        <v>24</v>
      </c>
      <c r="Z45" s="6">
        <f t="shared" si="25"/>
        <v>30</v>
      </c>
      <c r="AA45" s="6">
        <f t="shared" si="25"/>
        <v>36</v>
      </c>
      <c r="AB45" s="6">
        <f t="shared" si="25"/>
        <v>42</v>
      </c>
      <c r="AC45" s="6">
        <f t="shared" si="25"/>
        <v>48</v>
      </c>
    </row>
    <row r="46" spans="1:29" s="2" customFormat="1" ht="14.1" customHeight="1">
      <c r="A46" s="18"/>
      <c r="B46" s="28">
        <f t="shared" si="17"/>
        <v>45</v>
      </c>
      <c r="C46" s="20"/>
      <c r="D46" s="41">
        <f t="shared" si="22"/>
        <v>0</v>
      </c>
      <c r="E46" s="42">
        <f t="shared" si="24"/>
        <v>0</v>
      </c>
      <c r="F46" s="42">
        <f t="shared" si="24"/>
        <v>0</v>
      </c>
      <c r="G46" s="42">
        <f t="shared" si="24"/>
        <v>0</v>
      </c>
      <c r="H46" s="42">
        <f t="shared" si="24"/>
        <v>0</v>
      </c>
      <c r="I46" s="42">
        <f t="shared" si="24"/>
        <v>0</v>
      </c>
      <c r="J46" s="42">
        <f t="shared" si="24"/>
        <v>0</v>
      </c>
      <c r="K46" s="42">
        <f t="shared" si="24"/>
        <v>0</v>
      </c>
      <c r="L46" s="44"/>
      <c r="M46" s="44"/>
      <c r="N46" s="44"/>
      <c r="O46" s="44"/>
      <c r="P46" s="44"/>
      <c r="Q46" s="44"/>
      <c r="R46" s="40">
        <f t="shared" si="10"/>
        <v>45</v>
      </c>
      <c r="S46" s="40">
        <f t="shared" si="5"/>
        <v>45</v>
      </c>
      <c r="T46" s="4">
        <f t="shared" si="11"/>
        <v>8</v>
      </c>
      <c r="U46" s="6">
        <f t="shared" si="23"/>
        <v>0</v>
      </c>
      <c r="V46" s="6">
        <f t="shared" si="6"/>
        <v>6</v>
      </c>
      <c r="W46" s="6">
        <f t="shared" si="3"/>
        <v>12</v>
      </c>
      <c r="X46" s="6">
        <f t="shared" si="25"/>
        <v>18</v>
      </c>
      <c r="Y46" s="6">
        <f t="shared" si="25"/>
        <v>24</v>
      </c>
      <c r="Z46" s="6">
        <f t="shared" si="25"/>
        <v>30</v>
      </c>
      <c r="AA46" s="6">
        <f t="shared" si="25"/>
        <v>36</v>
      </c>
      <c r="AB46" s="6">
        <f t="shared" si="25"/>
        <v>42</v>
      </c>
      <c r="AC46" s="6">
        <f t="shared" si="25"/>
        <v>48</v>
      </c>
    </row>
    <row r="47" spans="1:29" s="2" customFormat="1" ht="14.1" customHeight="1">
      <c r="A47" s="18"/>
      <c r="B47" s="28">
        <f t="shared" si="17"/>
        <v>46</v>
      </c>
      <c r="C47" s="20"/>
      <c r="D47" s="41">
        <f t="shared" si="22"/>
        <v>0</v>
      </c>
      <c r="E47" s="42">
        <f t="shared" si="24"/>
        <v>0</v>
      </c>
      <c r="F47" s="42">
        <f t="shared" si="24"/>
        <v>0</v>
      </c>
      <c r="G47" s="42">
        <f t="shared" si="24"/>
        <v>0</v>
      </c>
      <c r="H47" s="42">
        <f t="shared" si="24"/>
        <v>0</v>
      </c>
      <c r="I47" s="42">
        <f t="shared" si="24"/>
        <v>0</v>
      </c>
      <c r="J47" s="42">
        <f t="shared" si="24"/>
        <v>0</v>
      </c>
      <c r="K47" s="42">
        <f t="shared" si="24"/>
        <v>0</v>
      </c>
      <c r="L47" s="44"/>
      <c r="M47" s="44"/>
      <c r="N47" s="44"/>
      <c r="O47" s="44"/>
      <c r="P47" s="44"/>
      <c r="Q47" s="44"/>
      <c r="R47" s="40">
        <f t="shared" si="10"/>
        <v>46</v>
      </c>
      <c r="S47" s="40">
        <f t="shared" si="5"/>
        <v>46</v>
      </c>
      <c r="T47" s="4">
        <f t="shared" si="11"/>
        <v>8</v>
      </c>
      <c r="U47" s="6">
        <f t="shared" si="23"/>
        <v>0</v>
      </c>
      <c r="V47" s="6">
        <f t="shared" si="6"/>
        <v>6</v>
      </c>
      <c r="W47" s="6">
        <f t="shared" si="3"/>
        <v>12</v>
      </c>
      <c r="X47" s="6">
        <f t="shared" si="25"/>
        <v>18</v>
      </c>
      <c r="Y47" s="6">
        <f t="shared" si="25"/>
        <v>24</v>
      </c>
      <c r="Z47" s="6">
        <f t="shared" si="25"/>
        <v>30</v>
      </c>
      <c r="AA47" s="6">
        <f t="shared" si="25"/>
        <v>36</v>
      </c>
      <c r="AB47" s="6">
        <f t="shared" si="25"/>
        <v>42</v>
      </c>
      <c r="AC47" s="6">
        <f t="shared" si="25"/>
        <v>48</v>
      </c>
    </row>
    <row r="48" spans="1:29" s="2" customFormat="1" ht="14.1" customHeight="1">
      <c r="A48" s="18"/>
      <c r="B48" s="28">
        <f t="shared" si="17"/>
        <v>47</v>
      </c>
      <c r="C48" s="20"/>
      <c r="D48" s="41">
        <f t="shared" si="22"/>
        <v>0</v>
      </c>
      <c r="E48" s="42">
        <f t="shared" si="24"/>
        <v>0</v>
      </c>
      <c r="F48" s="42">
        <f t="shared" si="24"/>
        <v>0</v>
      </c>
      <c r="G48" s="42">
        <f t="shared" si="24"/>
        <v>0</v>
      </c>
      <c r="H48" s="42">
        <f t="shared" si="24"/>
        <v>0</v>
      </c>
      <c r="I48" s="42">
        <f t="shared" si="24"/>
        <v>0</v>
      </c>
      <c r="J48" s="42">
        <f t="shared" si="24"/>
        <v>0</v>
      </c>
      <c r="K48" s="42">
        <f t="shared" si="24"/>
        <v>0</v>
      </c>
      <c r="L48" s="44"/>
      <c r="M48" s="44"/>
      <c r="N48" s="44"/>
      <c r="O48" s="44"/>
      <c r="P48" s="44"/>
      <c r="Q48" s="44"/>
      <c r="R48" s="40">
        <f t="shared" si="10"/>
        <v>47</v>
      </c>
      <c r="S48" s="40">
        <f t="shared" si="5"/>
        <v>47</v>
      </c>
      <c r="T48" s="4">
        <f t="shared" si="11"/>
        <v>8</v>
      </c>
      <c r="U48" s="6">
        <f t="shared" si="23"/>
        <v>0</v>
      </c>
      <c r="V48" s="6">
        <f t="shared" si="6"/>
        <v>6</v>
      </c>
      <c r="W48" s="6">
        <f t="shared" si="3"/>
        <v>12</v>
      </c>
      <c r="X48" s="6">
        <f t="shared" si="25"/>
        <v>18</v>
      </c>
      <c r="Y48" s="6">
        <f t="shared" si="25"/>
        <v>24</v>
      </c>
      <c r="Z48" s="6">
        <f t="shared" si="25"/>
        <v>30</v>
      </c>
      <c r="AA48" s="6">
        <f t="shared" si="25"/>
        <v>36</v>
      </c>
      <c r="AB48" s="6">
        <f t="shared" si="25"/>
        <v>42</v>
      </c>
      <c r="AC48" s="6">
        <f t="shared" si="25"/>
        <v>48</v>
      </c>
    </row>
    <row r="49" spans="1:29" s="2" customFormat="1" ht="14.1" customHeight="1">
      <c r="A49" s="18"/>
      <c r="B49" s="28">
        <f t="shared" si="17"/>
        <v>48</v>
      </c>
      <c r="C49" s="20"/>
      <c r="D49" s="41">
        <f t="shared" si="22"/>
        <v>0</v>
      </c>
      <c r="E49" s="42">
        <f t="shared" si="24"/>
        <v>0</v>
      </c>
      <c r="F49" s="42">
        <f t="shared" si="24"/>
        <v>0</v>
      </c>
      <c r="G49" s="42">
        <f t="shared" si="24"/>
        <v>0</v>
      </c>
      <c r="H49" s="42">
        <f t="shared" si="24"/>
        <v>0</v>
      </c>
      <c r="I49" s="42">
        <f t="shared" si="24"/>
        <v>0</v>
      </c>
      <c r="J49" s="42">
        <f t="shared" si="24"/>
        <v>0</v>
      </c>
      <c r="K49" s="42">
        <f t="shared" si="24"/>
        <v>0</v>
      </c>
      <c r="L49" s="44"/>
      <c r="M49" s="44"/>
      <c r="N49" s="44"/>
      <c r="O49" s="44"/>
      <c r="P49" s="44"/>
      <c r="Q49" s="44"/>
      <c r="R49" s="40">
        <f t="shared" si="10"/>
        <v>48</v>
      </c>
      <c r="S49" s="40">
        <f t="shared" si="5"/>
        <v>48</v>
      </c>
      <c r="T49" s="4">
        <f t="shared" si="11"/>
        <v>8</v>
      </c>
      <c r="U49" s="6">
        <f t="shared" si="23"/>
        <v>0</v>
      </c>
      <c r="V49" s="6">
        <f t="shared" si="6"/>
        <v>6</v>
      </c>
      <c r="W49" s="6">
        <f t="shared" si="3"/>
        <v>12</v>
      </c>
      <c r="X49" s="6">
        <f t="shared" si="25"/>
        <v>18</v>
      </c>
      <c r="Y49" s="6">
        <f t="shared" si="25"/>
        <v>24</v>
      </c>
      <c r="Z49" s="6">
        <f t="shared" si="25"/>
        <v>30</v>
      </c>
      <c r="AA49" s="6">
        <f t="shared" si="25"/>
        <v>36</v>
      </c>
      <c r="AB49" s="6">
        <f t="shared" si="25"/>
        <v>42</v>
      </c>
      <c r="AC49" s="6">
        <f t="shared" si="25"/>
        <v>48</v>
      </c>
    </row>
    <row r="50" spans="1:29" s="2" customFormat="1" ht="14.1" customHeight="1">
      <c r="A50" s="18"/>
      <c r="B50" s="28">
        <f t="shared" si="17"/>
        <v>49</v>
      </c>
      <c r="C50" s="20"/>
      <c r="D50" s="41">
        <f t="shared" si="22"/>
        <v>0</v>
      </c>
      <c r="E50" s="42">
        <f t="shared" si="24"/>
        <v>0</v>
      </c>
      <c r="F50" s="42">
        <f t="shared" si="24"/>
        <v>0</v>
      </c>
      <c r="G50" s="42">
        <f t="shared" si="24"/>
        <v>0</v>
      </c>
      <c r="H50" s="42">
        <f t="shared" si="24"/>
        <v>0</v>
      </c>
      <c r="I50" s="42">
        <f t="shared" si="24"/>
        <v>0</v>
      </c>
      <c r="J50" s="42">
        <f t="shared" si="24"/>
        <v>0</v>
      </c>
      <c r="K50" s="42">
        <f t="shared" si="24"/>
        <v>0</v>
      </c>
      <c r="L50" s="44"/>
      <c r="M50" s="44"/>
      <c r="N50" s="44"/>
      <c r="O50" s="44"/>
      <c r="P50" s="44"/>
      <c r="Q50" s="44"/>
      <c r="R50" s="40">
        <f>R49+1</f>
        <v>49</v>
      </c>
      <c r="S50" s="40">
        <f t="shared" si="5"/>
        <v>49</v>
      </c>
      <c r="T50" s="4">
        <f t="shared" si="11"/>
        <v>7</v>
      </c>
      <c r="U50" s="6">
        <f t="shared" si="23"/>
        <v>0</v>
      </c>
      <c r="V50" s="6">
        <f t="shared" si="6"/>
        <v>7</v>
      </c>
      <c r="W50" s="6">
        <f t="shared" ref="W50:AC50" si="26">IF(V50="","",IF($T50+2&gt;W$1,V50+INT(($R50-1)/8)+1,""))</f>
        <v>14</v>
      </c>
      <c r="X50" s="6">
        <f t="shared" si="26"/>
        <v>21</v>
      </c>
      <c r="Y50" s="6">
        <f t="shared" si="26"/>
        <v>28</v>
      </c>
      <c r="Z50" s="6">
        <f t="shared" si="26"/>
        <v>35</v>
      </c>
      <c r="AA50" s="6">
        <f t="shared" si="26"/>
        <v>42</v>
      </c>
      <c r="AB50" s="6">
        <f t="shared" si="26"/>
        <v>49</v>
      </c>
      <c r="AC50" s="6" t="str">
        <f t="shared" si="26"/>
        <v/>
      </c>
    </row>
    <row r="51" spans="1:29" s="2" customFormat="1" ht="14.1" customHeight="1">
      <c r="A51" s="18"/>
      <c r="B51" s="28">
        <f t="shared" si="17"/>
        <v>50</v>
      </c>
      <c r="C51" s="21"/>
      <c r="D51" s="41">
        <f t="shared" si="22"/>
        <v>0</v>
      </c>
      <c r="E51" s="42">
        <f t="shared" si="24"/>
        <v>0</v>
      </c>
      <c r="F51" s="42">
        <f t="shared" si="24"/>
        <v>0</v>
      </c>
      <c r="G51" s="42">
        <f t="shared" si="24"/>
        <v>0</v>
      </c>
      <c r="H51" s="42">
        <f t="shared" si="24"/>
        <v>0</v>
      </c>
      <c r="I51" s="42">
        <f t="shared" si="24"/>
        <v>0</v>
      </c>
      <c r="J51" s="42">
        <f t="shared" si="24"/>
        <v>0</v>
      </c>
      <c r="K51" s="42">
        <f t="shared" si="24"/>
        <v>0</v>
      </c>
      <c r="L51" s="44"/>
      <c r="M51" s="44"/>
      <c r="N51" s="44"/>
      <c r="O51" s="44"/>
      <c r="P51" s="44"/>
      <c r="Q51" s="44"/>
      <c r="R51" s="40">
        <f>R50+1</f>
        <v>50</v>
      </c>
      <c r="S51" s="40">
        <f t="shared" si="5"/>
        <v>50</v>
      </c>
      <c r="T51" s="4">
        <f t="shared" si="11"/>
        <v>8</v>
      </c>
      <c r="U51" s="6">
        <f t="shared" si="23"/>
        <v>0</v>
      </c>
      <c r="V51" s="6">
        <f t="shared" si="6"/>
        <v>7</v>
      </c>
      <c r="W51" s="6">
        <f t="shared" ref="W51:AC51" si="27">IF(V51="","",IF($T51+2&gt;W$1,V51+INT(($R51-1)/8)+1,""))</f>
        <v>14</v>
      </c>
      <c r="X51" s="6">
        <f t="shared" si="27"/>
        <v>21</v>
      </c>
      <c r="Y51" s="6">
        <f t="shared" si="27"/>
        <v>28</v>
      </c>
      <c r="Z51" s="6">
        <f t="shared" si="27"/>
        <v>35</v>
      </c>
      <c r="AA51" s="6">
        <f t="shared" si="27"/>
        <v>42</v>
      </c>
      <c r="AB51" s="6">
        <f t="shared" si="27"/>
        <v>49</v>
      </c>
      <c r="AC51" s="6">
        <f t="shared" si="27"/>
        <v>56</v>
      </c>
    </row>
    <row r="52" spans="1:29" ht="18.75">
      <c r="A52" s="22"/>
      <c r="B52" s="22"/>
      <c r="C52" s="22"/>
      <c r="D52" s="3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U52" s="3">
        <f>VLOOKUP($B$10+1,$R$2:$AC$51,U53)</f>
        <v>0</v>
      </c>
      <c r="V52" s="3">
        <f t="shared" ref="V52:AC52" si="28">VLOOKUP($B$10+1,$R$2:$AC$51,V53)</f>
        <v>2</v>
      </c>
      <c r="W52" s="3">
        <f t="shared" si="28"/>
        <v>4</v>
      </c>
      <c r="X52" s="3">
        <f t="shared" si="28"/>
        <v>6</v>
      </c>
      <c r="Y52" s="3">
        <f t="shared" si="28"/>
        <v>8</v>
      </c>
      <c r="Z52" s="3">
        <f t="shared" si="28"/>
        <v>10</v>
      </c>
      <c r="AA52" s="3" t="str">
        <f t="shared" si="28"/>
        <v/>
      </c>
      <c r="AB52" s="3" t="str">
        <f t="shared" si="28"/>
        <v/>
      </c>
      <c r="AC52" s="3" t="str">
        <f t="shared" si="28"/>
        <v/>
      </c>
    </row>
    <row r="53" spans="1:29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U53" s="3">
        <v>4</v>
      </c>
      <c r="V53" s="3">
        <v>5</v>
      </c>
      <c r="W53" s="3">
        <v>6</v>
      </c>
      <c r="X53" s="3">
        <v>7</v>
      </c>
      <c r="Y53" s="3">
        <v>8</v>
      </c>
      <c r="Z53" s="3">
        <v>9</v>
      </c>
      <c r="AA53" s="3">
        <v>10</v>
      </c>
      <c r="AB53" s="3">
        <v>11</v>
      </c>
      <c r="AC53" s="3">
        <v>12</v>
      </c>
    </row>
    <row r="54" spans="1:29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29"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29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29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29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</sheetData>
  <sheetProtection sheet="1" objects="1" scenarios="1"/>
  <phoneticPr fontId="0" type="noConversion"/>
  <conditionalFormatting sqref="B10">
    <cfRule type="cellIs" dxfId="0" priority="1" stopIfTrue="1" operator="equal">
      <formula>0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</vt:lpstr>
      <vt:lpstr>histogram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1999-12-15T06:57:07Z</dcterms:created>
  <dcterms:modified xsi:type="dcterms:W3CDTF">2015-11-13T23:33:14Z</dcterms:modified>
</cp:coreProperties>
</file>