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15" windowWidth="12120" windowHeight="8775" tabRatio="1000" activeTab="0"/>
  </bookViews>
  <sheets>
    <sheet name="Read" sheetId="1" r:id="rId1"/>
    <sheet name="Multiplication law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<sst xmlns="http://schemas.openxmlformats.org/spreadsheetml/2006/main" count="54" uniqueCount="33">
  <si>
    <t>compared with the calculated probability using the multiplication law.</t>
  </si>
  <si>
    <t xml:space="preserve">The final chance of success (according to the simulation) can be </t>
  </si>
  <si>
    <t>Probability</t>
  </si>
  <si>
    <t>1 in 3 =</t>
  </si>
  <si>
    <t>1 in 6 =</t>
  </si>
  <si>
    <t>1 in 2 =</t>
  </si>
  <si>
    <t>CHOOSE ONE with 1</t>
  </si>
  <si>
    <t>Red die</t>
  </si>
  <si>
    <t>Blue die</t>
  </si>
  <si>
    <t>2 in 3 =</t>
  </si>
  <si>
    <t>any over 2</t>
  </si>
  <si>
    <t>any multiple of 3</t>
  </si>
  <si>
    <t>any even number</t>
  </si>
  <si>
    <t>a 6</t>
  </si>
  <si>
    <t>any over 1</t>
  </si>
  <si>
    <t>5 in 6  =</t>
  </si>
  <si>
    <t>CHOICE</t>
  </si>
  <si>
    <t>COUNT</t>
  </si>
  <si>
    <t>How many trials?</t>
  </si>
  <si>
    <t>any number</t>
  </si>
  <si>
    <t>1 in 1 =</t>
  </si>
  <si>
    <t>Trials run</t>
  </si>
  <si>
    <t>Yes/no</t>
  </si>
  <si>
    <t>Relative frequency</t>
  </si>
  <si>
    <t>BOTH CHOICES</t>
  </si>
  <si>
    <t>Delete to restart.</t>
  </si>
  <si>
    <t>THEORETICAL  ANSWER</t>
  </si>
  <si>
    <t xml:space="preserve">This uses the idea of two dice, red and blue. </t>
  </si>
  <si>
    <t xml:space="preserve">You choose the event you are interested in from each die, </t>
  </si>
  <si>
    <t xml:space="preserve">and simulate rolling both as many times as you want. </t>
  </si>
  <si>
    <t xml:space="preserve">The successes for each event are counted, as are the successes </t>
  </si>
  <si>
    <t xml:space="preserve">for both. </t>
  </si>
  <si>
    <t>Use F9  to run.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</si>
</sst>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63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b/>
      <sz val="12"/>
      <color indexed="12"/>
      <name val="Times New Roman"/>
      <family val="0"/>
    </font>
    <font>
      <b/>
      <sz val="12"/>
      <color indexed="10"/>
      <name val="Times New Roman"/>
      <family val="0"/>
    </font>
    <font>
      <b/>
      <sz val="24"/>
      <name val="Times New Roman"/>
      <family val="0"/>
    </font>
    <font>
      <b/>
      <sz val="24"/>
      <color indexed="9"/>
      <name val="Times New Roman"/>
      <family val="0"/>
    </font>
    <font>
      <b/>
      <sz val="18"/>
      <name val="Times New Roman"/>
      <family val="0"/>
    </font>
    <font>
      <b/>
      <sz val="14"/>
      <color indexed="10"/>
      <name val="Times New Roman"/>
      <family val="0"/>
    </font>
    <font>
      <b/>
      <sz val="18"/>
      <color indexed="10"/>
      <name val="Times New Roman"/>
      <family val="0"/>
    </font>
    <font>
      <b/>
      <sz val="18"/>
      <color indexed="12"/>
      <name val="Times New Roman"/>
      <family val="0"/>
    </font>
    <font>
      <b/>
      <sz val="24"/>
      <color indexed="12"/>
      <name val="Times New Roman"/>
      <family val="0"/>
    </font>
    <font>
      <b/>
      <sz val="24"/>
      <color indexed="10"/>
      <name val="Times New Roman"/>
      <family val="0"/>
    </font>
    <font>
      <b/>
      <sz val="14"/>
      <color indexed="12"/>
      <name val="Times New Roman"/>
      <family val="0"/>
    </font>
    <font>
      <b/>
      <sz val="14"/>
      <color indexed="61"/>
      <name val="Times New Roman"/>
      <family val="0"/>
    </font>
    <font>
      <b/>
      <sz val="12"/>
      <color indexed="61"/>
      <name val="Times New Roman"/>
      <family val="0"/>
    </font>
    <font>
      <b/>
      <sz val="24"/>
      <color indexed="6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b/>
      <sz val="14"/>
      <color indexed="9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61"/>
      <name val="Times New Roman"/>
      <family val="0"/>
    </font>
    <font>
      <sz val="24"/>
      <name val="Times New Roman"/>
      <family val="0"/>
    </font>
    <font>
      <u val="single"/>
      <sz val="18"/>
      <color indexed="61"/>
      <name val="Times New Roman"/>
      <family val="0"/>
    </font>
    <font>
      <u val="single"/>
      <sz val="18"/>
      <color indexed="12"/>
      <name val="Times New Roman"/>
      <family val="0"/>
    </font>
    <font>
      <sz val="9"/>
      <name val="Geneva"/>
      <family val="0"/>
    </font>
    <font>
      <sz val="18"/>
      <name val="Arial"/>
      <family val="0"/>
    </font>
    <font>
      <sz val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33" borderId="0" xfId="0" applyFont="1" applyFill="1" applyAlignment="1">
      <alignment horizontal="center"/>
    </xf>
    <xf numFmtId="0" fontId="7" fillId="34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8" fillId="35" borderId="0" xfId="0" applyFont="1" applyFill="1" applyAlignment="1">
      <alignment horizontal="center"/>
    </xf>
    <xf numFmtId="0" fontId="0" fillId="36" borderId="0" xfId="0" applyFill="1" applyAlignment="1">
      <alignment/>
    </xf>
    <xf numFmtId="0" fontId="16" fillId="36" borderId="0" xfId="0" applyFont="1" applyFill="1" applyAlignment="1">
      <alignment/>
    </xf>
    <xf numFmtId="0" fontId="15" fillId="36" borderId="0" xfId="0" applyFont="1" applyFill="1" applyAlignment="1">
      <alignment horizontal="center"/>
    </xf>
    <xf numFmtId="0" fontId="16" fillId="36" borderId="0" xfId="0" applyFont="1" applyFill="1" applyAlignment="1">
      <alignment horizontal="center"/>
    </xf>
    <xf numFmtId="0" fontId="17" fillId="36" borderId="0" xfId="0" applyFont="1" applyFill="1" applyAlignment="1">
      <alignment horizontal="center"/>
    </xf>
    <xf numFmtId="0" fontId="10" fillId="36" borderId="0" xfId="0" applyFont="1" applyFill="1" applyAlignment="1">
      <alignment horizontal="right"/>
    </xf>
    <xf numFmtId="0" fontId="10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0" fillId="37" borderId="0" xfId="0" applyFill="1" applyAlignment="1">
      <alignment/>
    </xf>
    <xf numFmtId="0" fontId="1" fillId="37" borderId="0" xfId="0" applyFont="1" applyFill="1" applyAlignment="1">
      <alignment/>
    </xf>
    <xf numFmtId="0" fontId="18" fillId="35" borderId="0" xfId="0" applyFont="1" applyFill="1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20" fillId="33" borderId="0" xfId="0" applyFont="1" applyFill="1" applyAlignment="1">
      <alignment/>
    </xf>
    <xf numFmtId="0" fontId="20" fillId="38" borderId="0" xfId="0" applyFont="1" applyFill="1" applyAlignment="1">
      <alignment/>
    </xf>
    <xf numFmtId="2" fontId="20" fillId="38" borderId="0" xfId="0" applyNumberFormat="1" applyFont="1" applyFill="1" applyAlignment="1">
      <alignment horizontal="left"/>
    </xf>
    <xf numFmtId="2" fontId="20" fillId="33" borderId="0" xfId="0" applyNumberFormat="1" applyFont="1" applyFill="1" applyAlignment="1">
      <alignment horizontal="left"/>
    </xf>
    <xf numFmtId="0" fontId="18" fillId="0" borderId="0" xfId="0" applyFont="1" applyFill="1" applyAlignment="1">
      <alignment horizontal="right"/>
    </xf>
    <xf numFmtId="0" fontId="13" fillId="35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35" borderId="0" xfId="0" applyFont="1" applyFill="1" applyAlignment="1">
      <alignment horizontal="right"/>
    </xf>
    <xf numFmtId="0" fontId="6" fillId="35" borderId="0" xfId="0" applyFont="1" applyFill="1" applyAlignment="1">
      <alignment horizontal="left"/>
    </xf>
    <xf numFmtId="0" fontId="27" fillId="35" borderId="0" xfId="57" applyFont="1" applyFill="1">
      <alignment/>
      <protection/>
    </xf>
    <xf numFmtId="2" fontId="13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12" fillId="0" borderId="0" xfId="0" applyNumberFormat="1" applyFont="1" applyAlignment="1">
      <alignment horizontal="center"/>
    </xf>
    <xf numFmtId="2" fontId="13" fillId="36" borderId="0" xfId="0" applyNumberFormat="1" applyFont="1" applyFill="1" applyAlignment="1">
      <alignment horizontal="center"/>
    </xf>
    <xf numFmtId="2" fontId="0" fillId="36" borderId="0" xfId="0" applyNumberFormat="1" applyFill="1" applyAlignment="1">
      <alignment/>
    </xf>
    <xf numFmtId="0" fontId="1" fillId="3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35" borderId="0" xfId="0" applyFont="1" applyFill="1" applyAlignment="1">
      <alignment horizontal="center"/>
    </xf>
    <xf numFmtId="0" fontId="23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ddn law (no overlap).xl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495300</xdr:colOff>
      <xdr:row>13</xdr:row>
      <xdr:rowOff>238125</xdr:rowOff>
    </xdr:from>
    <xdr:to>
      <xdr:col>8</xdr:col>
      <xdr:colOff>1238250</xdr:colOff>
      <xdr:row>17</xdr:row>
      <xdr:rowOff>142875</xdr:rowOff>
    </xdr:to>
    <xdr:sp>
      <xdr:nvSpPr>
        <xdr:cNvPr id="1" name="Line 1"/>
        <xdr:cNvSpPr>
          <a:spLocks/>
        </xdr:cNvSpPr>
      </xdr:nvSpPr>
      <xdr:spPr>
        <a:xfrm>
          <a:off x="5314950" y="3705225"/>
          <a:ext cx="18954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266700</xdr:colOff>
      <xdr:row>13</xdr:row>
      <xdr:rowOff>304800</xdr:rowOff>
    </xdr:from>
    <xdr:to>
      <xdr:col>10</xdr:col>
      <xdr:colOff>266700</xdr:colOff>
      <xdr:row>17</xdr:row>
      <xdr:rowOff>57150</xdr:rowOff>
    </xdr:to>
    <xdr:sp>
      <xdr:nvSpPr>
        <xdr:cNvPr id="2" name="Line 2"/>
        <xdr:cNvSpPr>
          <a:spLocks/>
        </xdr:cNvSpPr>
      </xdr:nvSpPr>
      <xdr:spPr>
        <a:xfrm>
          <a:off x="8715375" y="37719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447675</xdr:colOff>
      <xdr:row>18</xdr:row>
      <xdr:rowOff>228600</xdr:rowOff>
    </xdr:from>
    <xdr:to>
      <xdr:col>8</xdr:col>
      <xdr:colOff>857250</xdr:colOff>
      <xdr:row>18</xdr:row>
      <xdr:rowOff>228600</xdr:rowOff>
    </xdr:to>
    <xdr:sp>
      <xdr:nvSpPr>
        <xdr:cNvPr id="3" name="Line 3"/>
        <xdr:cNvSpPr>
          <a:spLocks/>
        </xdr:cNvSpPr>
      </xdr:nvSpPr>
      <xdr:spPr>
        <a:xfrm>
          <a:off x="5267325" y="502920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190500</xdr:colOff>
      <xdr:row>1</xdr:row>
      <xdr:rowOff>9525</xdr:rowOff>
    </xdr:from>
    <xdr:to>
      <xdr:col>1</xdr:col>
      <xdr:colOff>190500</xdr:colOff>
      <xdr:row>2</xdr:row>
      <xdr:rowOff>171450</xdr:rowOff>
    </xdr:to>
    <xdr:sp>
      <xdr:nvSpPr>
        <xdr:cNvPr id="4" name="Line 4"/>
        <xdr:cNvSpPr>
          <a:spLocks/>
        </xdr:cNvSpPr>
      </xdr:nvSpPr>
      <xdr:spPr>
        <a:xfrm>
          <a:off x="2047875" y="2095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200025</xdr:colOff>
      <xdr:row>1</xdr:row>
      <xdr:rowOff>0</xdr:rowOff>
    </xdr:from>
    <xdr:to>
      <xdr:col>6</xdr:col>
      <xdr:colOff>200025</xdr:colOff>
      <xdr:row>2</xdr:row>
      <xdr:rowOff>161925</xdr:rowOff>
    </xdr:to>
    <xdr:sp>
      <xdr:nvSpPr>
        <xdr:cNvPr id="5" name="Line 5"/>
        <xdr:cNvSpPr>
          <a:spLocks/>
        </xdr:cNvSpPr>
      </xdr:nvSpPr>
      <xdr:spPr>
        <a:xfrm>
          <a:off x="5791200" y="2000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showRowColHeaders="0" tabSelected="1" zoomScale="170" zoomScaleNormal="170" zoomScalePageLayoutView="0" workbookViewId="0" topLeftCell="A1">
      <selection activeCell="A1" sqref="A1"/>
    </sheetView>
  </sheetViews>
  <sheetFormatPr defaultColWidth="10.875" defaultRowHeight="15.75"/>
  <cols>
    <col min="1" max="16384" width="10.875" style="43" customWidth="1"/>
  </cols>
  <sheetData>
    <row r="1" ht="23.25">
      <c r="A1" s="43" t="s">
        <v>27</v>
      </c>
    </row>
    <row r="2" ht="23.25">
      <c r="A2" s="43" t="s">
        <v>28</v>
      </c>
    </row>
    <row r="3" ht="23.25">
      <c r="A3" s="43" t="s">
        <v>29</v>
      </c>
    </row>
    <row r="4" ht="23.25">
      <c r="A4" s="43" t="s">
        <v>30</v>
      </c>
    </row>
    <row r="5" ht="23.25">
      <c r="A5" s="43" t="s">
        <v>31</v>
      </c>
    </row>
    <row r="6" ht="23.25">
      <c r="A6" s="43" t="s">
        <v>1</v>
      </c>
    </row>
    <row r="7" ht="23.25">
      <c r="A7" s="43" t="s">
        <v>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9"/>
  <sheetViews>
    <sheetView showGridLines="0" showRowColHeaders="0" zoomScale="110" zoomScaleNormal="110" zoomScalePageLayoutView="0" workbookViewId="0" topLeftCell="A1">
      <selection activeCell="F10" sqref="F10"/>
    </sheetView>
  </sheetViews>
  <sheetFormatPr defaultColWidth="11.00390625" defaultRowHeight="15.75"/>
  <cols>
    <col min="1" max="1" width="24.375" style="0" customWidth="1"/>
    <col min="2" max="2" width="5.375" style="0" customWidth="1"/>
    <col min="3" max="3" width="2.375" style="0" hidden="1" customWidth="1"/>
    <col min="4" max="4" width="24.375" style="0" customWidth="1"/>
    <col min="5" max="5" width="9.125" style="0" customWidth="1"/>
    <col min="6" max="6" width="10.125" style="0" customWidth="1"/>
    <col min="7" max="7" width="5.00390625" style="0" customWidth="1"/>
    <col min="8" max="8" width="3.125" style="0" hidden="1" customWidth="1"/>
    <col min="9" max="9" width="24.125" style="0" customWidth="1"/>
    <col min="10" max="10" width="8.375" style="0" customWidth="1"/>
    <col min="11" max="11" width="13.625" style="0" customWidth="1"/>
  </cols>
  <sheetData>
    <row r="1" spans="2:8" ht="15.75">
      <c r="B1" s="2" t="s">
        <v>6</v>
      </c>
      <c r="C1" s="2"/>
      <c r="G1" s="1" t="s">
        <v>6</v>
      </c>
      <c r="H1" s="1"/>
    </row>
    <row r="2" spans="4:9" ht="15.75">
      <c r="D2" s="2" t="s">
        <v>7</v>
      </c>
      <c r="I2" s="1" t="s">
        <v>8</v>
      </c>
    </row>
    <row r="3" spans="5:10" ht="15.75">
      <c r="E3" t="s">
        <v>2</v>
      </c>
      <c r="J3" t="s">
        <v>2</v>
      </c>
    </row>
    <row r="4" spans="2:11" ht="18.75">
      <c r="B4" s="31"/>
      <c r="C4" s="32">
        <v>1</v>
      </c>
      <c r="D4" s="33" t="s">
        <v>13</v>
      </c>
      <c r="E4" s="33" t="s">
        <v>4</v>
      </c>
      <c r="F4" s="36">
        <f>1/6</f>
        <v>0.16666666666666666</v>
      </c>
      <c r="G4" s="31"/>
      <c r="H4" s="32">
        <v>1</v>
      </c>
      <c r="I4" s="34" t="s">
        <v>13</v>
      </c>
      <c r="J4" s="34" t="s">
        <v>4</v>
      </c>
      <c r="K4" s="35">
        <f>1/6</f>
        <v>0.16666666666666666</v>
      </c>
    </row>
    <row r="5" spans="2:11" ht="18.75">
      <c r="B5" s="31"/>
      <c r="C5" s="32">
        <v>2</v>
      </c>
      <c r="D5" s="33" t="s">
        <v>11</v>
      </c>
      <c r="E5" s="33" t="s">
        <v>3</v>
      </c>
      <c r="F5" s="36">
        <f>1/3</f>
        <v>0.3333333333333333</v>
      </c>
      <c r="G5" s="31"/>
      <c r="H5" s="32">
        <v>2</v>
      </c>
      <c r="I5" s="34" t="s">
        <v>11</v>
      </c>
      <c r="J5" s="34" t="s">
        <v>3</v>
      </c>
      <c r="K5" s="35">
        <f>1/3</f>
        <v>0.3333333333333333</v>
      </c>
    </row>
    <row r="6" spans="2:11" ht="18.75">
      <c r="B6" s="31">
        <v>1</v>
      </c>
      <c r="C6" s="32">
        <v>3</v>
      </c>
      <c r="D6" s="33" t="s">
        <v>12</v>
      </c>
      <c r="E6" s="33" t="s">
        <v>5</v>
      </c>
      <c r="F6" s="36">
        <v>0.5</v>
      </c>
      <c r="G6" s="31">
        <v>1</v>
      </c>
      <c r="H6" s="32">
        <v>3</v>
      </c>
      <c r="I6" s="34" t="s">
        <v>12</v>
      </c>
      <c r="J6" s="34" t="s">
        <v>5</v>
      </c>
      <c r="K6" s="35">
        <v>0.5</v>
      </c>
    </row>
    <row r="7" spans="2:11" ht="18.75">
      <c r="B7" s="31"/>
      <c r="C7" s="32">
        <v>4</v>
      </c>
      <c r="D7" s="33" t="s">
        <v>10</v>
      </c>
      <c r="E7" s="33" t="s">
        <v>9</v>
      </c>
      <c r="F7" s="36">
        <f>2/3</f>
        <v>0.6666666666666666</v>
      </c>
      <c r="G7" s="31"/>
      <c r="H7" s="32">
        <v>4</v>
      </c>
      <c r="I7" s="34" t="s">
        <v>10</v>
      </c>
      <c r="J7" s="34" t="s">
        <v>9</v>
      </c>
      <c r="K7" s="35">
        <f>2/3</f>
        <v>0.6666666666666666</v>
      </c>
    </row>
    <row r="8" spans="2:11" ht="18.75">
      <c r="B8" s="31"/>
      <c r="C8" s="32">
        <v>5</v>
      </c>
      <c r="D8" s="33" t="s">
        <v>14</v>
      </c>
      <c r="E8" s="33" t="s">
        <v>15</v>
      </c>
      <c r="F8" s="36">
        <f>5/6</f>
        <v>0.8333333333333334</v>
      </c>
      <c r="G8" s="31"/>
      <c r="H8" s="32">
        <v>5</v>
      </c>
      <c r="I8" s="34" t="s">
        <v>14</v>
      </c>
      <c r="J8" s="34" t="s">
        <v>15</v>
      </c>
      <c r="K8" s="35">
        <f>5/6</f>
        <v>0.8333333333333334</v>
      </c>
    </row>
    <row r="9" spans="2:11" ht="18.75">
      <c r="B9" s="31"/>
      <c r="C9" s="32">
        <v>6</v>
      </c>
      <c r="D9" s="33" t="s">
        <v>19</v>
      </c>
      <c r="E9" s="33" t="s">
        <v>20</v>
      </c>
      <c r="F9" s="36">
        <v>1</v>
      </c>
      <c r="G9" s="31"/>
      <c r="H9" s="32">
        <v>6</v>
      </c>
      <c r="I9" s="34" t="s">
        <v>19</v>
      </c>
      <c r="J9" s="34" t="s">
        <v>20</v>
      </c>
      <c r="K9" s="35">
        <v>1</v>
      </c>
    </row>
    <row r="10" spans="2:11" s="9" customFormat="1" ht="15.75">
      <c r="B10" s="8"/>
      <c r="F10" s="30" t="s">
        <v>32</v>
      </c>
      <c r="G10" s="29"/>
      <c r="I10" s="10"/>
      <c r="J10" s="10"/>
      <c r="K10" s="11"/>
    </row>
    <row r="11" spans="2:11" s="9" customFormat="1" ht="30">
      <c r="B11" s="8"/>
      <c r="D11" s="37" t="s">
        <v>18</v>
      </c>
      <c r="E11" s="38">
        <v>20</v>
      </c>
      <c r="F11" s="30" t="s">
        <v>25</v>
      </c>
      <c r="G11" s="30"/>
      <c r="H11" s="12"/>
      <c r="I11" s="39" t="s">
        <v>21</v>
      </c>
      <c r="J11" s="40">
        <f>IF(E11=0,0,IF(J11&gt;=E11,J11,J11+1))</f>
        <v>20</v>
      </c>
      <c r="K11" s="11"/>
    </row>
    <row r="12" spans="4:11" s="7" customFormat="1" ht="39.75" customHeight="1">
      <c r="D12" s="14" t="s">
        <v>16</v>
      </c>
      <c r="E12" s="6" t="s">
        <v>22</v>
      </c>
      <c r="F12" s="14" t="s">
        <v>17</v>
      </c>
      <c r="I12" s="13" t="s">
        <v>16</v>
      </c>
      <c r="J12" s="17" t="s">
        <v>22</v>
      </c>
      <c r="K12" s="13" t="s">
        <v>17</v>
      </c>
    </row>
    <row r="13" spans="2:11" ht="27.75" customHeight="1">
      <c r="B13" s="4">
        <f ca="1">IF(J11&gt;=E11,B13,INT(RAND()*6+1))</f>
        <v>5</v>
      </c>
      <c r="C13" s="4"/>
      <c r="D13" s="25" t="str">
        <f>VLOOKUP(1,B4:D9,3)</f>
        <v>any even number</v>
      </c>
      <c r="E13" s="26">
        <f>IF(OR(AND(VLOOKUP(1,B4:C9,2)=1,B13=6),AND(VLOOKUP(1,B4:C9,2)=3,INT(B13/2)=B13/2),AND(VLOOKUP(1,B4:C9,2)=6,1=1),AND(VLOOKUP(1,B4:C9,2)=2,INT(B13/3)=B13/3),AND(VLOOKUP(1,B4:C9,2)=5,B13&gt;1),AND(VLOOKUP(1,B4:C9,2)=4,B13&gt;2)),1,0)</f>
        <v>0</v>
      </c>
      <c r="F13" s="26">
        <f>IF(E11=0,0,IF(J11=E11,F13,F13+E13))</f>
        <v>9</v>
      </c>
      <c r="G13" s="5">
        <f ca="1">IF(J11&gt;=E11,G13,INT(RAND()*6+1))</f>
        <v>5</v>
      </c>
      <c r="H13" s="5"/>
      <c r="I13" s="27" t="str">
        <f>VLOOKUP(1,G4:I9,3)</f>
        <v>any even number</v>
      </c>
      <c r="J13" s="28">
        <f>IF(OR(AND(VLOOKUP(1,G4:H9,2)=1,G13=6),AND(VLOOKUP(1,G4:H9,2)=3,INT(G13/2)=G13/2),AND(VLOOKUP(1,G4:H9,2)=6,1=1),AND(VLOOKUP(1,G4:H9,2)=2,INT(G13/3)=G13/3),AND(VLOOKUP(1,G4:H9,2)=5,G13&gt;1),AND(VLOOKUP(1,G4:H9,2)=4,G13&gt;2)),1,0)</f>
        <v>0</v>
      </c>
      <c r="K13" s="28">
        <f>IF(E11=0,0,IF(J11=E11,K13,K13+J13))</f>
        <v>9</v>
      </c>
    </row>
    <row r="14" spans="4:11" ht="24.75" customHeight="1">
      <c r="D14" s="15" t="s">
        <v>23</v>
      </c>
      <c r="E14" s="44">
        <f>IF(J11=0,"",F13/J11)</f>
        <v>0.45</v>
      </c>
      <c r="F14" s="45"/>
      <c r="I14" s="16" t="s">
        <v>23</v>
      </c>
      <c r="J14" s="46">
        <f>IF(J11=0,"",K13/J11)</f>
        <v>0.45</v>
      </c>
      <c r="K14" s="45"/>
    </row>
    <row r="17" spans="2:11" ht="18.75">
      <c r="B17" s="19"/>
      <c r="C17" s="19"/>
      <c r="D17" s="20" t="s">
        <v>24</v>
      </c>
      <c r="E17" s="21" t="s">
        <v>22</v>
      </c>
      <c r="F17" s="22" t="s">
        <v>17</v>
      </c>
      <c r="I17" s="49" t="s">
        <v>26</v>
      </c>
      <c r="J17" s="50"/>
      <c r="K17" s="50"/>
    </row>
    <row r="18" spans="2:11" ht="30">
      <c r="B18" s="19"/>
      <c r="C18" s="19"/>
      <c r="D18" s="19"/>
      <c r="E18" s="23">
        <f>IF(AND(E13=1,J13=1),1,0)</f>
        <v>0</v>
      </c>
      <c r="F18" s="23">
        <f>IF(E11=0,0,IF(J11=E11,F18,F18+E18))</f>
        <v>6</v>
      </c>
      <c r="I18" s="41">
        <f>VLOOKUP(1,B4:F9,5)</f>
        <v>0.5</v>
      </c>
      <c r="J18" s="18" t="str">
        <f>" times "</f>
        <v> times </v>
      </c>
      <c r="K18" s="42">
        <f>VLOOKUP(1,G4:K9,5)</f>
        <v>0.5</v>
      </c>
    </row>
    <row r="19" spans="2:11" ht="30.75">
      <c r="B19" s="19"/>
      <c r="C19" s="19"/>
      <c r="D19" s="24" t="s">
        <v>23</v>
      </c>
      <c r="E19" s="47">
        <f>IF(J11=0,"",F18/J11)</f>
        <v>0.3</v>
      </c>
      <c r="F19" s="48"/>
      <c r="G19" s="3"/>
      <c r="I19" s="51">
        <f>VLOOKUP(1,B4:F9,5)*VLOOKUP(1,G4:K9,5)</f>
        <v>0.25</v>
      </c>
      <c r="J19" s="52"/>
      <c r="K19" s="52"/>
    </row>
  </sheetData>
  <sheetProtection sheet="1" objects="1" scenarios="1"/>
  <mergeCells count="5">
    <mergeCell ref="E14:F14"/>
    <mergeCell ref="J14:K14"/>
    <mergeCell ref="E19:F19"/>
    <mergeCell ref="I17:K17"/>
    <mergeCell ref="I19:K1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Ian&amp;Jan</dc:creator>
  <cp:keywords/>
  <dc:description/>
  <cp:lastModifiedBy>admin</cp:lastModifiedBy>
  <dcterms:created xsi:type="dcterms:W3CDTF">2003-04-18T09:59:01Z</dcterms:created>
  <dcterms:modified xsi:type="dcterms:W3CDTF">2015-11-14T00:43:45Z</dcterms:modified>
  <cp:category/>
  <cp:version/>
  <cp:contentType/>
  <cp:contentStatus/>
</cp:coreProperties>
</file>