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55" yWindow="0" windowWidth="18705" windowHeight="11760" tabRatio="1000"/>
  </bookViews>
  <sheets>
    <sheet name="read" sheetId="9" r:id="rId1"/>
    <sheet name="Shadow of a circle" sheetId="8" r:id="rId2"/>
    <sheet name="Shadow of a line" sheetId="5" r:id="rId3"/>
    <sheet name="Shadow of a triangle" sheetId="3" r:id="rId4"/>
    <sheet name="Shadow of a square" sheetId="6" r:id="rId5"/>
    <sheet name="Shadow of a rectangle" sheetId="7" r:id="rId6"/>
  </sheets>
  <calcPr calcId="14562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3" l="1"/>
  <c r="H4" i="3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" i="8"/>
  <c r="H3" i="7"/>
  <c r="H4" i="7"/>
  <c r="H5" i="7"/>
  <c r="J6" i="7"/>
  <c r="J5" i="7"/>
  <c r="J4" i="7"/>
  <c r="J3" i="7"/>
  <c r="J2" i="7"/>
  <c r="H6" i="6"/>
  <c r="H3" i="6"/>
  <c r="H4" i="6"/>
  <c r="H5" i="6"/>
  <c r="J6" i="6"/>
  <c r="J5" i="6"/>
  <c r="J4" i="6"/>
  <c r="J3" i="6"/>
  <c r="J2" i="6"/>
  <c r="H3" i="5"/>
  <c r="J3" i="5"/>
  <c r="J2" i="5"/>
  <c r="J2" i="3"/>
  <c r="J3" i="3"/>
  <c r="J4" i="3"/>
  <c r="J5" i="3"/>
  <c r="G1" i="8"/>
  <c r="H1" i="8"/>
  <c r="I1" i="8"/>
  <c r="J1" i="8"/>
  <c r="K1" i="8"/>
  <c r="L1" i="8"/>
  <c r="I2" i="8"/>
  <c r="K2" i="8"/>
  <c r="L2" i="8"/>
  <c r="I3" i="8"/>
  <c r="K3" i="8"/>
  <c r="L3" i="8"/>
  <c r="I4" i="8"/>
  <c r="K4" i="8"/>
  <c r="L4" i="8"/>
  <c r="I5" i="8"/>
  <c r="K5" i="8"/>
  <c r="L5" i="8"/>
  <c r="I6" i="8"/>
  <c r="K6" i="8"/>
  <c r="L6" i="8"/>
  <c r="I7" i="8"/>
  <c r="K7" i="8"/>
  <c r="L7" i="8"/>
  <c r="I8" i="8"/>
  <c r="K8" i="8"/>
  <c r="L8" i="8"/>
  <c r="I9" i="8"/>
  <c r="K9" i="8"/>
  <c r="L9" i="8"/>
  <c r="I10" i="8"/>
  <c r="K10" i="8"/>
  <c r="L10" i="8"/>
  <c r="I11" i="8"/>
  <c r="K11" i="8"/>
  <c r="L11" i="8"/>
  <c r="I12" i="8"/>
  <c r="K12" i="8"/>
  <c r="L12" i="8"/>
  <c r="I13" i="8"/>
  <c r="K13" i="8"/>
  <c r="L13" i="8"/>
  <c r="I14" i="8"/>
  <c r="K14" i="8"/>
  <c r="L14" i="8"/>
  <c r="I15" i="8"/>
  <c r="K15" i="8"/>
  <c r="L15" i="8"/>
  <c r="I16" i="8"/>
  <c r="K16" i="8"/>
  <c r="L16" i="8"/>
  <c r="I17" i="8"/>
  <c r="K17" i="8"/>
  <c r="L17" i="8"/>
  <c r="I18" i="8"/>
  <c r="K18" i="8"/>
  <c r="L18" i="8"/>
  <c r="I19" i="8"/>
  <c r="K19" i="8"/>
  <c r="L19" i="8"/>
  <c r="I20" i="8"/>
  <c r="K20" i="8"/>
  <c r="L20" i="8"/>
  <c r="I21" i="8"/>
  <c r="K21" i="8"/>
  <c r="L21" i="8"/>
  <c r="I22" i="8"/>
  <c r="K22" i="8"/>
  <c r="L22" i="8"/>
  <c r="I23" i="8"/>
  <c r="K23" i="8"/>
  <c r="L23" i="8"/>
  <c r="I24" i="8"/>
  <c r="K24" i="8"/>
  <c r="L24" i="8"/>
  <c r="I25" i="8"/>
  <c r="K25" i="8"/>
  <c r="L25" i="8"/>
  <c r="I26" i="8"/>
  <c r="K26" i="8"/>
  <c r="L26" i="8"/>
  <c r="I27" i="8"/>
  <c r="K27" i="8"/>
  <c r="L27" i="8"/>
  <c r="I28" i="8"/>
  <c r="K28" i="8"/>
  <c r="L28" i="8"/>
  <c r="I29" i="8"/>
  <c r="K29" i="8"/>
  <c r="L29" i="8"/>
  <c r="I30" i="8"/>
  <c r="K30" i="8"/>
  <c r="L30" i="8"/>
  <c r="I31" i="8"/>
  <c r="K31" i="8"/>
  <c r="L31" i="8"/>
  <c r="I32" i="8"/>
  <c r="K32" i="8"/>
  <c r="L32" i="8"/>
  <c r="I33" i="8"/>
  <c r="K33" i="8"/>
  <c r="L33" i="8"/>
  <c r="I34" i="8"/>
  <c r="K34" i="8"/>
  <c r="L34" i="8"/>
  <c r="I35" i="8"/>
  <c r="K35" i="8"/>
  <c r="L35" i="8"/>
  <c r="I36" i="8"/>
  <c r="K36" i="8"/>
  <c r="L36" i="8"/>
  <c r="I37" i="8"/>
  <c r="K37" i="8"/>
  <c r="L37" i="8"/>
  <c r="I38" i="8"/>
  <c r="K38" i="8"/>
  <c r="L38" i="8"/>
  <c r="I39" i="8"/>
  <c r="K39" i="8"/>
  <c r="L39" i="8"/>
  <c r="I40" i="8"/>
  <c r="K40" i="8"/>
  <c r="L40" i="8"/>
  <c r="I41" i="8"/>
  <c r="K41" i="8"/>
  <c r="L41" i="8"/>
  <c r="I42" i="8"/>
  <c r="K42" i="8"/>
  <c r="L42" i="8"/>
  <c r="I43" i="8"/>
  <c r="K43" i="8"/>
  <c r="L43" i="8"/>
  <c r="I44" i="8"/>
  <c r="K44" i="8"/>
  <c r="L44" i="8"/>
  <c r="I45" i="8"/>
  <c r="K45" i="8"/>
  <c r="L45" i="8"/>
  <c r="I46" i="8"/>
  <c r="K46" i="8"/>
  <c r="L46" i="8"/>
  <c r="I47" i="8"/>
  <c r="K47" i="8"/>
  <c r="L47" i="8"/>
  <c r="I48" i="8"/>
  <c r="K48" i="8"/>
  <c r="L48" i="8"/>
  <c r="I49" i="8"/>
  <c r="K49" i="8"/>
  <c r="L49" i="8"/>
  <c r="I50" i="8"/>
  <c r="K50" i="8"/>
  <c r="L50" i="8"/>
  <c r="I51" i="8"/>
  <c r="K51" i="8"/>
  <c r="L51" i="8"/>
  <c r="I52" i="8"/>
  <c r="K52" i="8"/>
  <c r="L52" i="8"/>
  <c r="I53" i="8"/>
  <c r="K53" i="8"/>
  <c r="L53" i="8"/>
  <c r="I54" i="8"/>
  <c r="K54" i="8"/>
  <c r="L54" i="8"/>
  <c r="I55" i="8"/>
  <c r="K55" i="8"/>
  <c r="L55" i="8"/>
  <c r="I56" i="8"/>
  <c r="K56" i="8"/>
  <c r="L56" i="8"/>
  <c r="I57" i="8"/>
  <c r="K57" i="8"/>
  <c r="L57" i="8"/>
  <c r="I58" i="8"/>
  <c r="K58" i="8"/>
  <c r="L58" i="8"/>
  <c r="I59" i="8"/>
  <c r="K59" i="8"/>
  <c r="L59" i="8"/>
  <c r="I60" i="8"/>
  <c r="K60" i="8"/>
  <c r="L60" i="8"/>
  <c r="I61" i="8"/>
  <c r="K61" i="8"/>
  <c r="L61" i="8"/>
  <c r="I62" i="8"/>
  <c r="K62" i="8"/>
  <c r="L62" i="8"/>
  <c r="I63" i="8"/>
  <c r="K63" i="8"/>
  <c r="L63" i="8"/>
  <c r="I64" i="8"/>
  <c r="K64" i="8"/>
  <c r="L64" i="8"/>
  <c r="I65" i="8"/>
  <c r="K65" i="8"/>
  <c r="L65" i="8"/>
  <c r="G1" i="5"/>
  <c r="H1" i="5"/>
  <c r="I1" i="5"/>
  <c r="J1" i="5"/>
  <c r="K1" i="5"/>
  <c r="L1" i="5"/>
  <c r="I2" i="5"/>
  <c r="K2" i="5"/>
  <c r="L2" i="5"/>
  <c r="I3" i="5"/>
  <c r="K3" i="5"/>
  <c r="L3" i="5"/>
  <c r="G1" i="7"/>
  <c r="H1" i="7"/>
  <c r="I1" i="7"/>
  <c r="J1" i="7"/>
  <c r="K1" i="7"/>
  <c r="L1" i="7"/>
  <c r="I2" i="7"/>
  <c r="K2" i="7"/>
  <c r="L2" i="7"/>
  <c r="I3" i="7"/>
  <c r="K3" i="7"/>
  <c r="L3" i="7"/>
  <c r="I4" i="7"/>
  <c r="K4" i="7"/>
  <c r="L4" i="7"/>
  <c r="I5" i="7"/>
  <c r="K5" i="7"/>
  <c r="L5" i="7"/>
  <c r="I6" i="7"/>
  <c r="K6" i="7"/>
  <c r="L6" i="7"/>
  <c r="G1" i="6"/>
  <c r="H1" i="6"/>
  <c r="I1" i="6"/>
  <c r="J1" i="6"/>
  <c r="K1" i="6"/>
  <c r="L1" i="6"/>
  <c r="I2" i="6"/>
  <c r="K2" i="6"/>
  <c r="L2" i="6"/>
  <c r="I3" i="6"/>
  <c r="K3" i="6"/>
  <c r="L3" i="6"/>
  <c r="I4" i="6"/>
  <c r="K4" i="6"/>
  <c r="L4" i="6"/>
  <c r="I5" i="6"/>
  <c r="K5" i="6"/>
  <c r="L5" i="6"/>
  <c r="I6" i="6"/>
  <c r="K6" i="6"/>
  <c r="L6" i="6"/>
  <c r="G1" i="3"/>
  <c r="H1" i="3"/>
  <c r="I1" i="3"/>
  <c r="J1" i="3"/>
  <c r="K1" i="3"/>
  <c r="L1" i="3"/>
  <c r="I2" i="3"/>
  <c r="K2" i="3"/>
  <c r="L2" i="3"/>
  <c r="I3" i="3"/>
  <c r="K3" i="3"/>
  <c r="L3" i="3"/>
  <c r="I4" i="3"/>
  <c r="K4" i="3"/>
  <c r="L4" i="3"/>
  <c r="I5" i="3"/>
  <c r="K5" i="3"/>
  <c r="L5" i="3"/>
</calcChain>
</file>

<file path=xl/sharedStrings.xml><?xml version="1.0" encoding="utf-8"?>
<sst xmlns="http://schemas.openxmlformats.org/spreadsheetml/2006/main" count="34" uniqueCount="18">
  <si>
    <t>Its shadow is shown.</t>
  </si>
  <si>
    <t>Hold F9 (or FnF9) to make it move.</t>
  </si>
  <si>
    <t xml:space="preserve">A square of card moves around. </t>
  </si>
  <si>
    <t>What shape can the shadow have?</t>
  </si>
  <si>
    <t xml:space="preserve">A circle of card moves around. </t>
  </si>
  <si>
    <t xml:space="preserve"> </t>
  </si>
  <si>
    <t>Its shadow outline is shown.</t>
  </si>
  <si>
    <t xml:space="preserve">An equilateral triangle moves around. </t>
  </si>
  <si>
    <t xml:space="preserve">A rectangle moves around. </t>
  </si>
  <si>
    <t>Shadows</t>
  </si>
  <si>
    <t>A shape is held in sunlight over a flat 'shadow surface'.</t>
  </si>
  <si>
    <t>The shadow surface is perpendicular to the rays of the sun.</t>
  </si>
  <si>
    <t>For simplicity we assume that the sun is directly overhead.</t>
  </si>
  <si>
    <t>This shows the outlines of shadows of some flat shapes as they twist under sunlight.</t>
  </si>
  <si>
    <t>Each shadow outlines is a parallel projection of the outline of the shape.</t>
  </si>
  <si>
    <t>To make the shape twist hold F9.</t>
  </si>
  <si>
    <t xml:space="preserve">Stop the movement with the shadow in any position, </t>
  </si>
  <si>
    <t>draw the shape and describe the shape of the shadow.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</si>
</sst>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4"/>
      <color theme="1"/>
      <name val="Calibri"/>
      <scheme val="minor"/>
    </font>
    <font>
      <sz val="9"/>
      <name val="Geneva"/>
    </font>
    <font>
      <sz val="12"/>
      <color theme="0"/>
      <name val="Calibri"/>
      <family val="2"/>
      <scheme val="minor"/>
    </font>
    <font>
      <sz val="18"/>
      <color theme="1"/>
      <name val="Arial"/>
    </font>
    <font>
      <b/>
      <sz val="24"/>
      <color rgb="FFFF0000"/>
      <name val="Arial"/>
    </font>
    <font>
      <sz val="24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5" fillId="0" borderId="0" xfId="0" applyFont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</cellXfs>
  <cellStyles count="4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ormal" xfId="0" builtinId="0"/>
    <cellStyle name="Normal 2" xfId="2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6.1104582843713298E-2"/>
          <c:w val="0.94514767932489396"/>
          <c:h val="0.93889541715628699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'Shadow of a circle'!$K$2:$K$65</c:f>
              <c:numCache>
                <c:formatCode>General</c:formatCode>
                <c:ptCount val="64"/>
                <c:pt idx="0">
                  <c:v>-5.1392377315165598</c:v>
                </c:pt>
                <c:pt idx="1">
                  <c:v>-4.6368825635571032</c:v>
                </c:pt>
                <c:pt idx="2">
                  <c:v>-4.0881971977721765</c:v>
                </c:pt>
                <c:pt idx="3">
                  <c:v>-3.4986639169654321</c:v>
                </c:pt>
                <c:pt idx="4">
                  <c:v>-2.8741731428049002</c:v>
                </c:pt>
                <c:pt idx="5">
                  <c:v>-2.2209645806767866</c:v>
                </c:pt>
                <c:pt idx="6">
                  <c:v>-1.5455648746118338</c:v>
                </c:pt>
                <c:pt idx="7">
                  <c:v>-0.85472239521558224</c:v>
                </c:pt>
                <c:pt idx="8">
                  <c:v>-0.15533981217999626</c:v>
                </c:pt>
                <c:pt idx="9">
                  <c:v>0.54559487491037784</c:v>
                </c:pt>
                <c:pt idx="10">
                  <c:v>1.2410781583603341</c:v>
                </c:pt>
                <c:pt idx="11">
                  <c:v>1.9241609990978499</c:v>
                </c:pt>
                <c:pt idx="12">
                  <c:v>2.5880182591754428</c:v>
                </c:pt>
                <c:pt idx="13">
                  <c:v>3.2260168962924531</c:v>
                </c:pt>
                <c:pt idx="14">
                  <c:v>3.8317822389611154</c:v>
                </c:pt>
                <c:pt idx="15">
                  <c:v>4.3992616801168856</c:v>
                </c:pt>
                <c:pt idx="16">
                  <c:v>4.9227851527674984</c:v>
                </c:pt>
                <c:pt idx="17">
                  <c:v>5.3971217834280809</c:v>
                </c:pt>
                <c:pt idx="18">
                  <c:v>5.8175321572799152</c:v>
                </c:pt>
                <c:pt idx="19">
                  <c:v>6.1798156728366695</c:v>
                </c:pt>
                <c:pt idx="20">
                  <c:v>6.4803525129659079</c:v>
                </c:pt>
                <c:pt idx="21">
                  <c:v>6.7161398129053289</c:v>
                </c:pt>
                <c:pt idx="22">
                  <c:v>6.8848216638948596</c:v>
                </c:pt>
                <c:pt idx="23">
                  <c:v>6.9847126526382164</c:v>
                </c:pt>
                <c:pt idx="24">
                  <c:v>7.0148147013954461</c:v>
                </c:pt>
                <c:pt idx="25">
                  <c:v>6.9748270404457848</c:v>
                </c:pt>
                <c:pt idx="26">
                  <c:v>6.8651492132792749</c:v>
                </c:pt>
                <c:pt idx="27">
                  <c:v>6.6868770844902947</c:v>
                </c:pt>
                <c:pt idx="28">
                  <c:v>6.4417918902607738</c:v>
                </c:pt>
                <c:pt idx="29">
                  <c:v>6.1323424408370597</c:v>
                </c:pt>
                <c:pt idx="30">
                  <c:v>5.7616206528274052</c:v>
                </c:pt>
                <c:pt idx="31">
                  <c:v>5.3333306557932731</c:v>
                </c:pt>
                <c:pt idx="32">
                  <c:v>4.8517517818111768</c:v>
                </c:pt>
                <c:pt idx="33">
                  <c:v>4.3216958078011363</c:v>
                </c:pt>
                <c:pt idx="34">
                  <c:v>3.7484588778422463</c:v>
                </c:pt>
                <c:pt idx="35">
                  <c:v>3.1377685858517257</c:v>
                </c:pt>
                <c:pt idx="36">
                  <c:v>2.4957267473597673</c:v>
                </c:pt>
                <c:pt idx="37">
                  <c:v>1.8287484321857694</c:v>
                </c:pt>
                <c:pt idx="38">
                  <c:v>1.1434978671812321</c:v>
                </c:pt>
                <c:pt idx="39">
                  <c:v>0.44682184947796078</c:v>
                </c:pt>
                <c:pt idx="40">
                  <c:v>-0.25431866444562568</c:v>
                </c:pt>
                <c:pt idx="41">
                  <c:v>-0.952918110340645</c:v>
                </c:pt>
                <c:pt idx="42">
                  <c:v>-1.6419963134699889</c:v>
                </c:pt>
                <c:pt idx="43">
                  <c:v>-2.3146682322069583</c:v>
                </c:pt>
                <c:pt idx="44">
                  <c:v>-2.9642127510953067</c:v>
                </c:pt>
                <c:pt idx="45">
                  <c:v>-3.5841398360131751</c:v>
                </c:pt>
                <c:pt idx="46">
                  <c:v>-4.1682553804487128</c:v>
                </c:pt>
                <c:pt idx="47">
                  <c:v>-4.7107230949648464</c:v>
                </c:pt>
                <c:pt idx="48">
                  <c:v>-5.2061228214741186</c:v>
                </c:pt>
                <c:pt idx="49">
                  <c:v>-5.6495046896666246</c:v>
                </c:pt>
                <c:pt idx="50">
                  <c:v>-6.0364385744779456</c:v>
                </c:pt>
                <c:pt idx="51">
                  <c:v>-6.3630583604343833</c:v>
                </c:pt>
                <c:pt idx="52">
                  <c:v>-6.6261005706008103</c:v>
                </c:pt>
                <c:pt idx="53">
                  <c:v>-6.8229369741634347</c:v>
                </c:pt>
                <c:pt idx="54">
                  <c:v>-6.9516008468433252</c:v>
                </c:pt>
                <c:pt idx="55">
                  <c:v>-7.0108066217552851</c:v>
                </c:pt>
                <c:pt idx="56">
                  <c:v>-6.9999627343672213</c:v>
                </c:pt>
                <c:pt idx="57">
                  <c:v>-6.9191775332174039</c:v>
                </c:pt>
                <c:pt idx="58">
                  <c:v>-6.7692581973316823</c:v>
                </c:pt>
                <c:pt idx="59">
                  <c:v>-6.5517026711574866</c:v>
                </c:pt>
                <c:pt idx="60">
                  <c:v>-6.2686846975980508</c:v>
                </c:pt>
                <c:pt idx="61">
                  <c:v>-5.9230320986918779</c:v>
                </c:pt>
                <c:pt idx="62">
                  <c:v>-5.5181985209496789</c:v>
                </c:pt>
                <c:pt idx="63">
                  <c:v>-5.0582289276600667</c:v>
                </c:pt>
              </c:numCache>
            </c:numRef>
          </c:xVal>
          <c:yVal>
            <c:numRef>
              <c:f>'Shadow of a circle'!$L$2:$L$65</c:f>
              <c:numCache>
                <c:formatCode>General</c:formatCode>
                <c:ptCount val="64"/>
                <c:pt idx="0">
                  <c:v>2.7927795624750389</c:v>
                </c:pt>
                <c:pt idx="1">
                  <c:v>3.6560085317006754</c:v>
                </c:pt>
                <c:pt idx="2">
                  <c:v>4.4827078721933029</c:v>
                </c:pt>
                <c:pt idx="3">
                  <c:v>5.2646174774131893</c:v>
                </c:pt>
                <c:pt idx="4">
                  <c:v>5.9939247650499299</c:v>
                </c:pt>
                <c:pt idx="5">
                  <c:v>6.6633427377623935</c:v>
                </c:pt>
                <c:pt idx="6">
                  <c:v>7.2661827924474025</c:v>
                </c:pt>
                <c:pt idx="7">
                  <c:v>7.7964215505509697</c:v>
                </c:pt>
                <c:pt idx="8">
                  <c:v>8.2487610416757544</c:v>
                </c:pt>
                <c:pt idx="9">
                  <c:v>8.6186816391499974</c:v>
                </c:pt>
                <c:pt idx="10">
                  <c:v>8.9024872186432233</c:v>
                </c:pt>
                <c:pt idx="11">
                  <c:v>9.0973420886187917</c:v>
                </c:pt>
                <c:pt idx="12">
                  <c:v>9.20129932362636</c:v>
                </c:pt>
                <c:pt idx="13">
                  <c:v>9.2133202173374293</c:v>
                </c:pt>
                <c:pt idx="14">
                  <c:v>9.1332846609556135</c:v>
                </c:pt>
                <c:pt idx="15">
                  <c:v>8.9619923433040451</c:v>
                </c:pt>
                <c:pt idx="16">
                  <c:v>8.7011547605989836</c:v>
                </c:pt>
                <c:pt idx="17">
                  <c:v>8.3533781157453806</c:v>
                </c:pt>
                <c:pt idx="18">
                  <c:v>7.9221372780189343</c:v>
                </c:pt>
                <c:pt idx="19">
                  <c:v>7.4117410633209424</c:v>
                </c:pt>
                <c:pt idx="20">
                  <c:v>6.8272891819141091</c:v>
                </c:pt>
                <c:pt idx="21">
                  <c:v>6.1746212838033454</c:v>
                </c:pt>
                <c:pt idx="22">
                  <c:v>5.4602586108832476</c:v>
                </c:pt>
                <c:pt idx="23">
                  <c:v>4.6913388388447315</c:v>
                </c:pt>
                <c:pt idx="24">
                  <c:v>3.8755447598789212</c:v>
                </c:pt>
                <c:pt idx="25">
                  <c:v>3.0210275187571742</c:v>
                </c:pt>
                <c:pt idx="26">
                  <c:v>2.1363251692869349</c:v>
                </c:pt>
                <c:pt idx="27">
                  <c:v>1.2302773649003922</c:v>
                </c:pt>
                <c:pt idx="28">
                  <c:v>0.31193703575939313</c:v>
                </c:pt>
                <c:pt idx="29">
                  <c:v>-0.60952006513023926</c:v>
                </c:pt>
                <c:pt idx="30">
                  <c:v>-1.5248870430096362</c:v>
                </c:pt>
                <c:pt idx="31">
                  <c:v>-2.4250178536159206</c:v>
                </c:pt>
                <c:pt idx="32">
                  <c:v>-3.3009186874332013</c:v>
                </c:pt>
                <c:pt idx="33">
                  <c:v>-4.143837832864298</c:v>
                </c:pt>
                <c:pt idx="34">
                  <c:v>-4.9453531204400853</c:v>
                </c:pt>
                <c:pt idx="35">
                  <c:v>-5.6974560743528375</c:v>
                </c:pt>
                <c:pt idx="36">
                  <c:v>-6.3926319304992392</c:v>
                </c:pt>
                <c:pt idx="37">
                  <c:v>-7.0239347215192627</c:v>
                </c:pt>
                <c:pt idx="38">
                  <c:v>-7.5850566786059916</c:v>
                </c:pt>
                <c:pt idx="39">
                  <c:v>-8.0703912566464773</c:v>
                </c:pt>
                <c:pt idx="40">
                  <c:v>-8.4750891529672181</c:v>
                </c:pt>
                <c:pt idx="41">
                  <c:v>-8.7951067599635167</c:v>
                </c:pt>
                <c:pt idx="42">
                  <c:v>-9.0272465674900246</c:v>
                </c:pt>
                <c:pt idx="43">
                  <c:v>-9.1691891113251529</c:v>
                </c:pt>
                <c:pt idx="44">
                  <c:v>-9.2195161484908699</c:v>
                </c:pt>
                <c:pt idx="45">
                  <c:v>-9.1777248278677241</c:v>
                </c:pt>
                <c:pt idx="46">
                  <c:v>-9.0442327145170047</c:v>
                </c:pt>
                <c:pt idx="47">
                  <c:v>-8.8203736175086842</c:v>
                </c:pt>
                <c:pt idx="48">
                  <c:v>-8.5083842629420996</c:v>
                </c:pt>
                <c:pt idx="49">
                  <c:v>-8.1113819453180973</c:v>
                </c:pt>
                <c:pt idx="50">
                  <c:v>-7.6333333805628714</c:v>
                </c:pt>
                <c:pt idx="51">
                  <c:v>-7.0790150719136022</c:v>
                </c:pt>
                <c:pt idx="52">
                  <c:v>-6.4539655846770447</c:v>
                </c:pt>
                <c:pt idx="53">
                  <c:v>-5.7644302067157733</c:v>
                </c:pt>
                <c:pt idx="54">
                  <c:v>-5.0172985475962886</c:v>
                </c:pt>
                <c:pt idx="55">
                  <c:v>-4.2200356998876192</c:v>
                </c:pt>
                <c:pt idx="56">
                  <c:v>-3.3806076504240092</c:v>
                </c:pt>
                <c:pt idx="57">
                  <c:v>-2.5074016867976807</c:v>
                </c:pt>
                <c:pt idx="58">
                  <c:v>-1.6091425943536719</c:v>
                </c:pt>
                <c:pt idx="59">
                  <c:v>-0.69480548101870276</c:v>
                </c:pt>
                <c:pt idx="60">
                  <c:v>0.22647389901044868</c:v>
                </c:pt>
                <c:pt idx="61">
                  <c:v>1.1454904267030055</c:v>
                </c:pt>
                <c:pt idx="62">
                  <c:v>2.0530615927007378</c:v>
                </c:pt>
                <c:pt idx="63">
                  <c:v>2.9401192459161392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02752"/>
        <c:axId val="84312448"/>
      </c:scatterChart>
      <c:valAx>
        <c:axId val="83802752"/>
        <c:scaling>
          <c:orientation val="minMax"/>
          <c:max val="10"/>
          <c:min val="-10"/>
        </c:scaling>
        <c:delete val="1"/>
        <c:axPos val="b"/>
        <c:numFmt formatCode="General" sourceLinked="1"/>
        <c:majorTickMark val="out"/>
        <c:minorTickMark val="none"/>
        <c:tickLblPos val="nextTo"/>
        <c:crossAx val="84312448"/>
        <c:crosses val="autoZero"/>
        <c:crossBetween val="midCat"/>
        <c:majorUnit val="1"/>
      </c:valAx>
      <c:valAx>
        <c:axId val="84312448"/>
        <c:scaling>
          <c:orientation val="minMax"/>
          <c:max val="10"/>
          <c:min val="-10"/>
        </c:scaling>
        <c:delete val="1"/>
        <c:axPos val="l"/>
        <c:numFmt formatCode="General" sourceLinked="1"/>
        <c:majorTickMark val="out"/>
        <c:minorTickMark val="none"/>
        <c:tickLblPos val="nextTo"/>
        <c:crossAx val="83802752"/>
        <c:crosses val="autoZero"/>
        <c:crossBetween val="midCat"/>
        <c:majorUnit val="1"/>
      </c:valAx>
      <c:spPr>
        <a:solidFill>
          <a:srgbClr val="FFFF00"/>
        </a:solidFill>
      </c:spPr>
    </c:plotArea>
    <c:plotVisOnly val="1"/>
    <c:dispBlanksAs val="gap"/>
    <c:showDLblsOverMax val="0"/>
  </c:chart>
  <c:spPr>
    <a:solidFill>
      <a:srgbClr val="FFFF00"/>
    </a:solidFill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</c:spPr>
          </c:marker>
          <c:dPt>
            <c:idx val="1"/>
            <c:marker>
              <c:symbol val="none"/>
            </c:marker>
            <c:bubble3D val="0"/>
          </c:dPt>
          <c:xVal>
            <c:numRef>
              <c:f>'Shadow of a line'!$K$2:$K$3</c:f>
              <c:numCache>
                <c:formatCode>General</c:formatCode>
                <c:ptCount val="2"/>
                <c:pt idx="0">
                  <c:v>-5.1392377315165598</c:v>
                </c:pt>
                <c:pt idx="1">
                  <c:v>5.1392377315165607</c:v>
                </c:pt>
              </c:numCache>
            </c:numRef>
          </c:xVal>
          <c:yVal>
            <c:numRef>
              <c:f>'Shadow of a line'!$L$2:$L$3</c:f>
              <c:numCache>
                <c:formatCode>General</c:formatCode>
                <c:ptCount val="2"/>
                <c:pt idx="0">
                  <c:v>2.7927795624750389</c:v>
                </c:pt>
                <c:pt idx="1">
                  <c:v>-2.792779562475038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474688"/>
        <c:axId val="85489152"/>
      </c:scatterChart>
      <c:valAx>
        <c:axId val="85474688"/>
        <c:scaling>
          <c:orientation val="minMax"/>
          <c:max val="10"/>
          <c:min val="-10"/>
        </c:scaling>
        <c:delete val="1"/>
        <c:axPos val="b"/>
        <c:numFmt formatCode="General" sourceLinked="1"/>
        <c:majorTickMark val="out"/>
        <c:minorTickMark val="none"/>
        <c:tickLblPos val="nextTo"/>
        <c:crossAx val="85489152"/>
        <c:crosses val="autoZero"/>
        <c:crossBetween val="midCat"/>
        <c:majorUnit val="1"/>
      </c:valAx>
      <c:valAx>
        <c:axId val="85489152"/>
        <c:scaling>
          <c:orientation val="minMax"/>
          <c:max val="10"/>
          <c:min val="-10"/>
        </c:scaling>
        <c:delete val="1"/>
        <c:axPos val="l"/>
        <c:numFmt formatCode="General" sourceLinked="1"/>
        <c:majorTickMark val="out"/>
        <c:minorTickMark val="none"/>
        <c:tickLblPos val="nextTo"/>
        <c:crossAx val="85474688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0"/>
            <c:marker>
              <c:symbol val="circle"/>
              <c:size val="10"/>
              <c:spPr>
                <a:solidFill>
                  <a:srgbClr val="FF0000"/>
                </a:solidFill>
              </c:spPr>
            </c:marker>
            <c:bubble3D val="0"/>
          </c:dPt>
          <c:xVal>
            <c:numRef>
              <c:f>'Shadow of a triangle'!$K$2:$K$5</c:f>
              <c:numCache>
                <c:formatCode>General</c:formatCode>
                <c:ptCount val="4"/>
                <c:pt idx="0">
                  <c:v>-5.1392377315165598</c:v>
                </c:pt>
                <c:pt idx="1">
                  <c:v>6.7046804245961438</c:v>
                </c:pt>
                <c:pt idx="2">
                  <c:v>-1.5654426930795813</c:v>
                </c:pt>
                <c:pt idx="3">
                  <c:v>-5.1392377315165598</c:v>
                </c:pt>
              </c:numCache>
            </c:numRef>
          </c:xVal>
          <c:yVal>
            <c:numRef>
              <c:f>'Shadow of a triangle'!$L$2:$L$5</c:f>
              <c:numCache>
                <c:formatCode>General</c:formatCode>
                <c:ptCount val="4"/>
                <c:pt idx="0">
                  <c:v>2.7927795624750389</c:v>
                </c:pt>
                <c:pt idx="1">
                  <c:v>6.2128983526565698</c:v>
                </c:pt>
                <c:pt idx="2">
                  <c:v>-9.0056779151316064</c:v>
                </c:pt>
                <c:pt idx="3">
                  <c:v>2.7927795624750389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21920"/>
        <c:axId val="85523456"/>
      </c:scatterChart>
      <c:valAx>
        <c:axId val="85521920"/>
        <c:scaling>
          <c:orientation val="minMax"/>
          <c:max val="10"/>
          <c:min val="-10"/>
        </c:scaling>
        <c:delete val="1"/>
        <c:axPos val="b"/>
        <c:numFmt formatCode="General" sourceLinked="1"/>
        <c:majorTickMark val="out"/>
        <c:minorTickMark val="none"/>
        <c:tickLblPos val="nextTo"/>
        <c:crossAx val="85523456"/>
        <c:crosses val="autoZero"/>
        <c:crossBetween val="midCat"/>
        <c:majorUnit val="1"/>
      </c:valAx>
      <c:valAx>
        <c:axId val="85523456"/>
        <c:scaling>
          <c:orientation val="minMax"/>
          <c:max val="10"/>
          <c:min val="-10"/>
        </c:scaling>
        <c:delete val="1"/>
        <c:axPos val="l"/>
        <c:numFmt formatCode="General" sourceLinked="1"/>
        <c:majorTickMark val="out"/>
        <c:minorTickMark val="none"/>
        <c:tickLblPos val="nextTo"/>
        <c:crossAx val="85521920"/>
        <c:crosses val="autoZero"/>
        <c:crossBetween val="midCat"/>
        <c:majorUnit val="1"/>
      </c:valAx>
      <c:spPr>
        <a:solidFill>
          <a:srgbClr val="FFFF00"/>
        </a:solidFill>
      </c:spPr>
    </c:plotArea>
    <c:plotVisOnly val="1"/>
    <c:dispBlanksAs val="gap"/>
    <c:showDLblsOverMax val="0"/>
  </c:chart>
  <c:spPr>
    <a:solidFill>
      <a:srgbClr val="FFFF00"/>
    </a:solidFill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'Shadow of a square'!$K$2:$K$6</c:f>
              <c:numCache>
                <c:formatCode>General</c:formatCode>
                <c:ptCount val="5"/>
                <c:pt idx="0">
                  <c:v>-5.1392377315165598</c:v>
                </c:pt>
                <c:pt idx="1">
                  <c:v>4.7747578082214295</c:v>
                </c:pt>
                <c:pt idx="2">
                  <c:v>5.1392377315165607</c:v>
                </c:pt>
                <c:pt idx="3">
                  <c:v>-4.7747578082214286</c:v>
                </c:pt>
                <c:pt idx="4">
                  <c:v>-5.1392377315165598</c:v>
                </c:pt>
              </c:numCache>
            </c:numRef>
          </c:xVal>
          <c:yVal>
            <c:numRef>
              <c:f>'Shadow of a square'!$L$2:$L$6</c:f>
              <c:numCache>
                <c:formatCode>General</c:formatCode>
                <c:ptCount val="5"/>
                <c:pt idx="0">
                  <c:v>2.7927795624750389</c:v>
                </c:pt>
                <c:pt idx="1">
                  <c:v>8.7864491048903535</c:v>
                </c:pt>
                <c:pt idx="2">
                  <c:v>-2.792779562475038</c:v>
                </c:pt>
                <c:pt idx="3">
                  <c:v>-8.7864491048903535</c:v>
                </c:pt>
                <c:pt idx="4">
                  <c:v>2.7927795624750389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772352"/>
        <c:axId val="86774144"/>
      </c:scatterChart>
      <c:valAx>
        <c:axId val="86772352"/>
        <c:scaling>
          <c:orientation val="minMax"/>
          <c:max val="10"/>
          <c:min val="-10"/>
        </c:scaling>
        <c:delete val="1"/>
        <c:axPos val="b"/>
        <c:numFmt formatCode="General" sourceLinked="1"/>
        <c:majorTickMark val="out"/>
        <c:minorTickMark val="none"/>
        <c:tickLblPos val="nextTo"/>
        <c:crossAx val="86774144"/>
        <c:crosses val="autoZero"/>
        <c:crossBetween val="midCat"/>
        <c:majorUnit val="1"/>
      </c:valAx>
      <c:valAx>
        <c:axId val="86774144"/>
        <c:scaling>
          <c:orientation val="minMax"/>
          <c:max val="10"/>
          <c:min val="-10"/>
        </c:scaling>
        <c:delete val="1"/>
        <c:axPos val="l"/>
        <c:numFmt formatCode="General" sourceLinked="1"/>
        <c:majorTickMark val="out"/>
        <c:minorTickMark val="none"/>
        <c:tickLblPos val="nextTo"/>
        <c:crossAx val="86772352"/>
        <c:crosses val="autoZero"/>
        <c:crossBetween val="midCat"/>
        <c:majorUnit val="1"/>
      </c:valAx>
      <c:spPr>
        <a:solidFill>
          <a:srgbClr val="FFFF00"/>
        </a:solidFill>
      </c:spPr>
    </c:plotArea>
    <c:plotVisOnly val="1"/>
    <c:dispBlanksAs val="gap"/>
    <c:showDLblsOverMax val="0"/>
  </c:chart>
  <c:spPr>
    <a:solidFill>
      <a:srgbClr val="FFFF00"/>
    </a:solidFill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'Shadow of a rectangle'!$K$2:$K$6</c:f>
              <c:numCache>
                <c:formatCode>General</c:formatCode>
                <c:ptCount val="5"/>
                <c:pt idx="0">
                  <c:v>-5.1392377315165598</c:v>
                </c:pt>
                <c:pt idx="1">
                  <c:v>-0.25772622536833945</c:v>
                </c:pt>
                <c:pt idx="2">
                  <c:v>5.1392377315165607</c:v>
                </c:pt>
                <c:pt idx="3">
                  <c:v>0.25772622536834033</c:v>
                </c:pt>
                <c:pt idx="4">
                  <c:v>-5.1392377315165598</c:v>
                </c:pt>
              </c:numCache>
            </c:numRef>
          </c:xVal>
          <c:yVal>
            <c:numRef>
              <c:f>'Shadow of a rectangle'!$L$2:$L$6</c:f>
              <c:numCache>
                <c:formatCode>General</c:formatCode>
                <c:ptCount val="5"/>
                <c:pt idx="0">
                  <c:v>2.7927795624750389</c:v>
                </c:pt>
                <c:pt idx="1">
                  <c:v>8.1877511116037383</c:v>
                </c:pt>
                <c:pt idx="2">
                  <c:v>-2.792779562475038</c:v>
                </c:pt>
                <c:pt idx="3">
                  <c:v>-8.1877511116037383</c:v>
                </c:pt>
                <c:pt idx="4">
                  <c:v>2.7927795624750389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28544"/>
        <c:axId val="86830080"/>
      </c:scatterChart>
      <c:valAx>
        <c:axId val="86828544"/>
        <c:scaling>
          <c:orientation val="minMax"/>
          <c:max val="10"/>
          <c:min val="-10"/>
        </c:scaling>
        <c:delete val="1"/>
        <c:axPos val="b"/>
        <c:numFmt formatCode="General" sourceLinked="1"/>
        <c:majorTickMark val="out"/>
        <c:minorTickMark val="none"/>
        <c:tickLblPos val="nextTo"/>
        <c:crossAx val="86830080"/>
        <c:crosses val="autoZero"/>
        <c:crossBetween val="midCat"/>
        <c:majorUnit val="1"/>
      </c:valAx>
      <c:valAx>
        <c:axId val="86830080"/>
        <c:scaling>
          <c:orientation val="minMax"/>
          <c:max val="10"/>
          <c:min val="-10"/>
        </c:scaling>
        <c:delete val="1"/>
        <c:axPos val="l"/>
        <c:numFmt formatCode="General" sourceLinked="1"/>
        <c:majorTickMark val="out"/>
        <c:minorTickMark val="none"/>
        <c:tickLblPos val="nextTo"/>
        <c:crossAx val="86828544"/>
        <c:crosses val="autoZero"/>
        <c:crossBetween val="midCat"/>
        <c:majorUnit val="1"/>
      </c:valAx>
      <c:spPr>
        <a:solidFill>
          <a:srgbClr val="FFFF00"/>
        </a:solidFill>
      </c:spPr>
    </c:plotArea>
    <c:plotVisOnly val="1"/>
    <c:dispBlanksAs val="gap"/>
    <c:showDLblsOverMax val="0"/>
  </c:chart>
  <c:spPr>
    <a:solidFill>
      <a:srgbClr val="FFFF00"/>
    </a:solidFill>
  </c:spPr>
  <c:printSettings>
    <c:headerFooter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546100</xdr:colOff>
      <xdr:row>4</xdr:row>
      <xdr:rowOff>0</xdr:rowOff>
    </xdr:from>
    <xdr:to>
      <xdr:col>9</xdr:col>
      <xdr:colOff>622300</xdr:colOff>
      <xdr:row>10</xdr:row>
      <xdr:rowOff>254000</xdr:rowOff>
    </xdr:to>
    <xdr:grpSp>
      <xdr:nvGrpSpPr>
        <xdr:cNvPr id="33" name="Group 32"/>
        <xdr:cNvGrpSpPr/>
      </xdr:nvGrpSpPr>
      <xdr:grpSpPr>
        <a:xfrm>
          <a:off x="6959600" y="1524000"/>
          <a:ext cx="1727200" cy="2540000"/>
          <a:chOff x="5499100" y="1422400"/>
          <a:chExt cx="1727200" cy="2387600"/>
        </a:xfrm>
      </xdr:grpSpPr>
      <xdr:grpSp>
        <xdr:nvGrpSpPr>
          <xdr:cNvPr id="21" name="Group 20"/>
          <xdr:cNvGrpSpPr/>
        </xdr:nvGrpSpPr>
        <xdr:grpSpPr>
          <a:xfrm>
            <a:off x="5499100" y="1813699"/>
            <a:ext cx="1727200" cy="1996301"/>
            <a:chOff x="5511800" y="1470799"/>
            <a:chExt cx="1727200" cy="1996301"/>
          </a:xfrm>
        </xdr:grpSpPr>
        <xdr:sp macro="" textlink="">
          <xdr:nvSpPr>
            <xdr:cNvPr id="5" name="Oval 4"/>
            <xdr:cNvSpPr/>
          </xdr:nvSpPr>
          <xdr:spPr>
            <a:xfrm rot="2425874">
              <a:off x="5511800" y="1866899"/>
              <a:ext cx="1727200" cy="327949"/>
            </a:xfrm>
            <a:prstGeom prst="ellipse">
              <a:avLst/>
            </a:prstGeom>
            <a:solidFill>
              <a:srgbClr val="FF0000"/>
            </a:solidFill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6" name="Oval 5"/>
            <xdr:cNvSpPr/>
          </xdr:nvSpPr>
          <xdr:spPr>
            <a:xfrm>
              <a:off x="5727700" y="3213099"/>
              <a:ext cx="1337742" cy="254001"/>
            </a:xfrm>
            <a:prstGeom prst="ellipse">
              <a:avLst/>
            </a:prstGeom>
            <a:solidFill>
              <a:schemeClr val="tx1"/>
            </a:solidFill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cxnSp macro="">
          <xdr:nvCxnSpPr>
            <xdr:cNvPr id="10" name="Straight Connector 9"/>
            <xdr:cNvCxnSpPr>
              <a:stCxn id="5" idx="2"/>
              <a:endCxn id="6" idx="2"/>
            </xdr:cNvCxnSpPr>
          </xdr:nvCxnSpPr>
          <xdr:spPr>
            <a:xfrm>
              <a:off x="5718040" y="1470799"/>
              <a:ext cx="9660" cy="186930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Straight Connector 13"/>
            <xdr:cNvCxnSpPr/>
          </xdr:nvCxnSpPr>
          <xdr:spPr>
            <a:xfrm>
              <a:off x="7048500" y="2615074"/>
              <a:ext cx="7468" cy="725026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9" name="Straight Arrow Connector 28"/>
          <xdr:cNvCxnSpPr/>
        </xdr:nvCxnSpPr>
        <xdr:spPr>
          <a:xfrm>
            <a:off x="7035800" y="1447800"/>
            <a:ext cx="0" cy="1433974"/>
          </a:xfrm>
          <a:prstGeom prst="straightConnector1">
            <a:avLst/>
          </a:prstGeom>
          <a:ln>
            <a:solidFill>
              <a:srgbClr val="000000"/>
            </a:solidFill>
            <a:prstDash val="dash"/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Straight Arrow Connector 29"/>
          <xdr:cNvCxnSpPr/>
        </xdr:nvCxnSpPr>
        <xdr:spPr>
          <a:xfrm>
            <a:off x="5702300" y="1422400"/>
            <a:ext cx="0" cy="379874"/>
          </a:xfrm>
          <a:prstGeom prst="straightConnector1">
            <a:avLst/>
          </a:prstGeom>
          <a:ln>
            <a:solidFill>
              <a:srgbClr val="000000"/>
            </a:solidFill>
            <a:prstDash val="dash"/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228600</xdr:colOff>
      <xdr:row>4</xdr:row>
      <xdr:rowOff>228600</xdr:rowOff>
    </xdr:from>
    <xdr:to>
      <xdr:col>5</xdr:col>
      <xdr:colOff>330200</xdr:colOff>
      <xdr:row>10</xdr:row>
      <xdr:rowOff>239048</xdr:rowOff>
    </xdr:to>
    <xdr:grpSp>
      <xdr:nvGrpSpPr>
        <xdr:cNvPr id="35" name="Group 34"/>
        <xdr:cNvGrpSpPr/>
      </xdr:nvGrpSpPr>
      <xdr:grpSpPr>
        <a:xfrm>
          <a:off x="3340100" y="1752600"/>
          <a:ext cx="1752600" cy="2296448"/>
          <a:chOff x="1879600" y="1651000"/>
          <a:chExt cx="1752600" cy="2144048"/>
        </a:xfrm>
      </xdr:grpSpPr>
      <xdr:grpSp>
        <xdr:nvGrpSpPr>
          <xdr:cNvPr id="22" name="Group 21"/>
          <xdr:cNvGrpSpPr/>
        </xdr:nvGrpSpPr>
        <xdr:grpSpPr>
          <a:xfrm>
            <a:off x="1879600" y="2133599"/>
            <a:ext cx="1752600" cy="1661449"/>
            <a:chOff x="1854200" y="1879599"/>
            <a:chExt cx="1752600" cy="1661449"/>
          </a:xfrm>
        </xdr:grpSpPr>
        <xdr:sp macro="" textlink="">
          <xdr:nvSpPr>
            <xdr:cNvPr id="2" name="Oval 1"/>
            <xdr:cNvSpPr/>
          </xdr:nvSpPr>
          <xdr:spPr>
            <a:xfrm>
              <a:off x="1854200" y="1879599"/>
              <a:ext cx="1727200" cy="327949"/>
            </a:xfrm>
            <a:prstGeom prst="ellipse">
              <a:avLst/>
            </a:prstGeom>
            <a:solidFill>
              <a:srgbClr val="FF0000"/>
            </a:solidFill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4" name="Oval 3"/>
            <xdr:cNvSpPr/>
          </xdr:nvSpPr>
          <xdr:spPr>
            <a:xfrm>
              <a:off x="1879600" y="3213099"/>
              <a:ext cx="1727200" cy="327949"/>
            </a:xfrm>
            <a:prstGeom prst="ellipse">
              <a:avLst/>
            </a:prstGeom>
            <a:solidFill>
              <a:schemeClr val="tx1"/>
            </a:solidFill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cxnSp macro="">
          <xdr:nvCxnSpPr>
            <xdr:cNvPr id="8" name="Straight Connector 7"/>
            <xdr:cNvCxnSpPr/>
          </xdr:nvCxnSpPr>
          <xdr:spPr>
            <a:xfrm>
              <a:off x="3581400" y="2132474"/>
              <a:ext cx="12700" cy="1233026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" name="Straight Connector 8"/>
            <xdr:cNvCxnSpPr/>
          </xdr:nvCxnSpPr>
          <xdr:spPr>
            <a:xfrm>
              <a:off x="1879600" y="2081674"/>
              <a:ext cx="12700" cy="1233026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4" name="Straight Arrow Connector 23"/>
          <xdr:cNvCxnSpPr/>
        </xdr:nvCxnSpPr>
        <xdr:spPr>
          <a:xfrm>
            <a:off x="1892300" y="1676400"/>
            <a:ext cx="0" cy="532274"/>
          </a:xfrm>
          <a:prstGeom prst="straightConnector1">
            <a:avLst/>
          </a:prstGeom>
          <a:ln>
            <a:solidFill>
              <a:srgbClr val="000000"/>
            </a:solidFill>
            <a:prstDash val="dash"/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Straight Arrow Connector 33"/>
          <xdr:cNvCxnSpPr/>
        </xdr:nvCxnSpPr>
        <xdr:spPr>
          <a:xfrm>
            <a:off x="3594100" y="1651000"/>
            <a:ext cx="0" cy="532274"/>
          </a:xfrm>
          <a:prstGeom prst="straightConnector1">
            <a:avLst/>
          </a:prstGeom>
          <a:ln>
            <a:solidFill>
              <a:srgbClr val="000000"/>
            </a:solidFill>
            <a:prstDash val="dash"/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444500</xdr:colOff>
      <xdr:row>0</xdr:row>
      <xdr:rowOff>0</xdr:rowOff>
    </xdr:from>
    <xdr:to>
      <xdr:col>12</xdr:col>
      <xdr:colOff>800100</xdr:colOff>
      <xdr:row>24</xdr:row>
      <xdr:rowOff>69850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0</xdr:row>
      <xdr:rowOff>19050</xdr:rowOff>
    </xdr:from>
    <xdr:to>
      <xdr:col>13</xdr:col>
      <xdr:colOff>133350</xdr:colOff>
      <xdr:row>24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12</xdr:col>
      <xdr:colOff>561975</xdr:colOff>
      <xdr:row>24</xdr:row>
      <xdr:rowOff>69850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406400</xdr:colOff>
      <xdr:row>0</xdr:row>
      <xdr:rowOff>0</xdr:rowOff>
    </xdr:from>
    <xdr:to>
      <xdr:col>13</xdr:col>
      <xdr:colOff>342900</xdr:colOff>
      <xdr:row>24</xdr:row>
      <xdr:rowOff>69850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355600</xdr:colOff>
      <xdr:row>0</xdr:row>
      <xdr:rowOff>0</xdr:rowOff>
    </xdr:from>
    <xdr:to>
      <xdr:col>13</xdr:col>
      <xdr:colOff>133350</xdr:colOff>
      <xdr:row>24</xdr:row>
      <xdr:rowOff>69850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6"/>
  <sheetViews>
    <sheetView showGridLines="0" showRowColHeaders="0" tabSelected="1" zoomScale="90" zoomScaleNormal="90" workbookViewId="0">
      <selection activeCell="B1" sqref="B1"/>
    </sheetView>
  </sheetViews>
  <sheetFormatPr defaultColWidth="10.875" defaultRowHeight="23.25"/>
  <cols>
    <col min="1" max="1" width="19.125" style="3" customWidth="1"/>
    <col min="2" max="16384" width="10.875" style="3"/>
  </cols>
  <sheetData>
    <row r="1" spans="2:2" ht="30">
      <c r="B1" s="4" t="s">
        <v>9</v>
      </c>
    </row>
    <row r="2" spans="2:2" ht="30">
      <c r="B2" s="5" t="s">
        <v>10</v>
      </c>
    </row>
    <row r="3" spans="2:2" ht="30">
      <c r="B3" s="5" t="s">
        <v>11</v>
      </c>
    </row>
    <row r="4" spans="2:2" ht="30">
      <c r="B4" s="5" t="s">
        <v>12</v>
      </c>
    </row>
    <row r="5" spans="2:2" ht="30">
      <c r="B5" s="5"/>
    </row>
    <row r="6" spans="2:2" ht="30">
      <c r="B6" s="5"/>
    </row>
    <row r="7" spans="2:2" ht="30">
      <c r="B7" s="5"/>
    </row>
    <row r="8" spans="2:2" ht="30">
      <c r="B8" s="5"/>
    </row>
    <row r="9" spans="2:2" ht="30">
      <c r="B9" s="5"/>
    </row>
    <row r="10" spans="2:2" ht="30">
      <c r="B10" s="5"/>
    </row>
    <row r="11" spans="2:2" ht="30">
      <c r="B11" s="5"/>
    </row>
    <row r="12" spans="2:2" ht="30">
      <c r="B12" s="5" t="s">
        <v>13</v>
      </c>
    </row>
    <row r="13" spans="2:2" ht="30">
      <c r="B13" s="5" t="s">
        <v>14</v>
      </c>
    </row>
    <row r="14" spans="2:2" ht="30">
      <c r="B14" s="5" t="s">
        <v>15</v>
      </c>
    </row>
    <row r="15" spans="2:2" ht="30">
      <c r="B15" s="5" t="s">
        <v>16</v>
      </c>
    </row>
    <row r="16" spans="2:2" ht="30">
      <c r="B16" s="5" t="s">
        <v>17</v>
      </c>
    </row>
  </sheetData>
  <sheetProtection sheet="1" objects="1" scenarios="1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5"/>
  <sheetViews>
    <sheetView showGridLines="0" showRowColHeaders="0" workbookViewId="0">
      <selection sqref="A1:A1048576"/>
    </sheetView>
  </sheetViews>
  <sheetFormatPr defaultColWidth="11" defaultRowHeight="15.75"/>
  <cols>
    <col min="1" max="1" width="16.75" customWidth="1"/>
  </cols>
  <sheetData>
    <row r="1" spans="2:13" ht="31.5">
      <c r="B1" s="1" t="s">
        <v>4</v>
      </c>
      <c r="G1">
        <f ca="1">G1+0.15</f>
        <v>186.30000000000419</v>
      </c>
      <c r="H1" s="2">
        <f ca="1">H1+0.05</f>
        <v>93.749999999996817</v>
      </c>
      <c r="I1" s="2">
        <f ca="1">10*COS(G1)</f>
        <v>-5.8490496788471322</v>
      </c>
      <c r="J1" s="2">
        <f ca="1">10*SIN(G1)</f>
        <v>-8.1110182994725299</v>
      </c>
      <c r="K1" s="2">
        <f ca="1">COS(H1)</f>
        <v>0.87864491048903537</v>
      </c>
      <c r="L1" s="2">
        <f ca="1">SIN(H1)</f>
        <v>-0.47747578082214298</v>
      </c>
      <c r="M1" s="2"/>
    </row>
    <row r="2" spans="2:13" ht="31.5">
      <c r="B2" s="1" t="s">
        <v>6</v>
      </c>
      <c r="H2" s="2">
        <v>0</v>
      </c>
      <c r="I2" s="2">
        <f ca="1">I$1*COS(H2)</f>
        <v>-5.8490496788471322</v>
      </c>
      <c r="J2" s="2">
        <f>10*SIN(H2)</f>
        <v>0</v>
      </c>
      <c r="K2" s="2">
        <f t="shared" ref="K2:K65" ca="1" si="0">I2*K$1-J2*L$1</f>
        <v>-5.1392377315165598</v>
      </c>
      <c r="L2" s="2">
        <f t="shared" ref="L2:L65" ca="1" si="1">I2*L$1+J2*K$1</f>
        <v>2.7927795624750389</v>
      </c>
      <c r="M2" s="2"/>
    </row>
    <row r="3" spans="2:13">
      <c r="H3" s="2">
        <f>H2+0.1</f>
        <v>0.1</v>
      </c>
      <c r="I3" s="2">
        <f t="shared" ref="I3:I65" ca="1" si="2">I$1*COS(H3)</f>
        <v>-5.8198287933709958</v>
      </c>
      <c r="J3" s="2">
        <f t="shared" ref="J3:J65" si="3">10*SIN(H3)</f>
        <v>0.99833416646828155</v>
      </c>
      <c r="K3" s="2">
        <f t="shared" ca="1" si="0"/>
        <v>-4.6368825635571032</v>
      </c>
      <c r="L3" s="2">
        <f t="shared" ca="1" si="1"/>
        <v>3.6560085317006754</v>
      </c>
      <c r="M3" s="2"/>
    </row>
    <row r="4" spans="2:13" ht="31.5">
      <c r="B4" s="1" t="s">
        <v>1</v>
      </c>
      <c r="H4" s="2">
        <f t="shared" ref="H4:H65" si="4">H3+0.1</f>
        <v>0.2</v>
      </c>
      <c r="I4" s="2">
        <f t="shared" ca="1" si="2"/>
        <v>-5.7324581023711225</v>
      </c>
      <c r="J4" s="2">
        <f t="shared" si="3"/>
        <v>1.9866933079506122</v>
      </c>
      <c r="K4" s="2">
        <f t="shared" ca="1" si="0"/>
        <v>-4.0881971977721765</v>
      </c>
      <c r="L4" s="2">
        <f t="shared" ca="1" si="1"/>
        <v>4.4827078721933029</v>
      </c>
      <c r="M4" s="2"/>
    </row>
    <row r="5" spans="2:13">
      <c r="H5" s="2">
        <f t="shared" si="4"/>
        <v>0.30000000000000004</v>
      </c>
      <c r="I5" s="2">
        <f t="shared" ca="1" si="2"/>
        <v>-5.5878105849110726</v>
      </c>
      <c r="J5" s="2">
        <f t="shared" si="3"/>
        <v>2.955202066613396</v>
      </c>
      <c r="K5" s="2">
        <f t="shared" ca="1" si="0"/>
        <v>-3.4986639169654321</v>
      </c>
      <c r="L5" s="2">
        <f t="shared" ca="1" si="1"/>
        <v>5.2646174774131893</v>
      </c>
      <c r="M5" s="2"/>
    </row>
    <row r="6" spans="2:13">
      <c r="H6" s="2">
        <f t="shared" si="4"/>
        <v>0.4</v>
      </c>
      <c r="I6" s="2">
        <f t="shared" ca="1" si="2"/>
        <v>-5.3873315111711957</v>
      </c>
      <c r="J6" s="2">
        <f t="shared" si="3"/>
        <v>3.8941834230865053</v>
      </c>
      <c r="K6" s="2">
        <f t="shared" ca="1" si="0"/>
        <v>-2.8741731428049002</v>
      </c>
      <c r="L6" s="2">
        <f t="shared" ca="1" si="1"/>
        <v>5.9939247650499299</v>
      </c>
      <c r="M6" s="2"/>
    </row>
    <row r="7" spans="2:13" ht="31.5">
      <c r="B7" s="1" t="s">
        <v>3</v>
      </c>
      <c r="H7" s="2">
        <f t="shared" si="4"/>
        <v>0.5</v>
      </c>
      <c r="I7" s="2">
        <f t="shared" ca="1" si="2"/>
        <v>-5.1330240017867279</v>
      </c>
      <c r="J7" s="2">
        <f t="shared" si="3"/>
        <v>4.7942553860420301</v>
      </c>
      <c r="K7" s="2">
        <f t="shared" ca="1" si="0"/>
        <v>-2.2209645806767866</v>
      </c>
      <c r="L7" s="2">
        <f t="shared" ca="1" si="1"/>
        <v>6.6633427377623935</v>
      </c>
      <c r="M7" s="2"/>
    </row>
    <row r="8" spans="2:13">
      <c r="H8" s="2">
        <f t="shared" si="4"/>
        <v>0.6</v>
      </c>
      <c r="I8" s="2">
        <f t="shared" ca="1" si="2"/>
        <v>-4.8274290133285547</v>
      </c>
      <c r="J8" s="2">
        <f t="shared" si="3"/>
        <v>5.6464247339503535</v>
      </c>
      <c r="K8" s="2">
        <f t="shared" ca="1" si="0"/>
        <v>-1.5455648746118338</v>
      </c>
      <c r="L8" s="2">
        <f t="shared" ca="1" si="1"/>
        <v>7.2661827924474025</v>
      </c>
      <c r="M8" s="2"/>
    </row>
    <row r="9" spans="2:13">
      <c r="C9" t="s">
        <v>5</v>
      </c>
      <c r="H9" s="2">
        <f t="shared" si="4"/>
        <v>0.7</v>
      </c>
      <c r="I9" s="2">
        <f t="shared" ca="1" si="2"/>
        <v>-4.4735999499050756</v>
      </c>
      <c r="J9" s="2">
        <f t="shared" si="3"/>
        <v>6.4421768723769102</v>
      </c>
      <c r="K9" s="2">
        <f t="shared" ca="1" si="0"/>
        <v>-0.85472239521558224</v>
      </c>
      <c r="L9" s="2">
        <f t="shared" ca="1" si="1"/>
        <v>7.7964215505509697</v>
      </c>
      <c r="M9" s="2"/>
    </row>
    <row r="10" spans="2:13">
      <c r="H10" s="2">
        <f t="shared" si="4"/>
        <v>0.79999999999999993</v>
      </c>
      <c r="I10" s="2">
        <f t="shared" ca="1" si="2"/>
        <v>-4.0750721545576809</v>
      </c>
      <c r="J10" s="2">
        <f t="shared" si="3"/>
        <v>7.1735609089952268</v>
      </c>
      <c r="K10" s="2">
        <f t="shared" ca="1" si="0"/>
        <v>-0.15533981217999626</v>
      </c>
      <c r="L10" s="2">
        <f t="shared" ca="1" si="1"/>
        <v>8.2487610416757544</v>
      </c>
      <c r="M10" s="2"/>
    </row>
    <row r="11" spans="2:13">
      <c r="H11" s="2">
        <f t="shared" si="4"/>
        <v>0.89999999999999991</v>
      </c>
      <c r="I11" s="2">
        <f t="shared" ca="1" si="2"/>
        <v>-3.6358275852817061</v>
      </c>
      <c r="J11" s="2">
        <f t="shared" si="3"/>
        <v>7.833269096274833</v>
      </c>
      <c r="K11" s="2">
        <f t="shared" ca="1" si="0"/>
        <v>0.54559487491037784</v>
      </c>
      <c r="L11" s="2">
        <f t="shared" ca="1" si="1"/>
        <v>8.6186816391499974</v>
      </c>
      <c r="M11" s="2"/>
    </row>
    <row r="12" spans="2:13">
      <c r="H12" s="2">
        <f t="shared" si="4"/>
        <v>0.99999999999999989</v>
      </c>
      <c r="I12" s="2">
        <f t="shared" ca="1" si="2"/>
        <v>-3.1602550286184079</v>
      </c>
      <c r="J12" s="2">
        <f t="shared" si="3"/>
        <v>8.4147098480789637</v>
      </c>
      <c r="K12" s="2">
        <f t="shared" ca="1" si="0"/>
        <v>1.2410781583603341</v>
      </c>
      <c r="L12" s="2">
        <f t="shared" ca="1" si="1"/>
        <v>8.9024872186432233</v>
      </c>
      <c r="M12" s="2"/>
    </row>
    <row r="13" spans="2:13">
      <c r="H13" s="2">
        <f t="shared" si="4"/>
        <v>1.0999999999999999</v>
      </c>
      <c r="I13" s="2">
        <f t="shared" ca="1" si="2"/>
        <v>-2.653106248350579</v>
      </c>
      <c r="J13" s="2">
        <f t="shared" si="3"/>
        <v>8.9120736006143524</v>
      </c>
      <c r="K13" s="2">
        <f t="shared" ca="1" si="0"/>
        <v>1.9241609990978499</v>
      </c>
      <c r="L13" s="2">
        <f t="shared" ca="1" si="1"/>
        <v>9.0973420886187917</v>
      </c>
      <c r="M13" s="2"/>
    </row>
    <row r="14" spans="2:13">
      <c r="H14" s="2">
        <f t="shared" si="4"/>
        <v>1.2</v>
      </c>
      <c r="I14" s="2">
        <f t="shared" ca="1" si="2"/>
        <v>-2.1194485074495559</v>
      </c>
      <c r="J14" s="2">
        <f t="shared" si="3"/>
        <v>9.320390859672262</v>
      </c>
      <c r="K14" s="2">
        <f t="shared" ca="1" si="0"/>
        <v>2.5880182591754428</v>
      </c>
      <c r="L14" s="2">
        <f t="shared" ca="1" si="1"/>
        <v>9.20129932362636</v>
      </c>
      <c r="M14" s="2"/>
    </row>
    <row r="15" spans="2:13">
      <c r="H15" s="2">
        <f t="shared" si="4"/>
        <v>1.3</v>
      </c>
      <c r="I15" s="2">
        <f t="shared" ca="1" si="2"/>
        <v>-1.5646139376586268</v>
      </c>
      <c r="J15" s="2">
        <f t="shared" si="3"/>
        <v>9.6355818541719298</v>
      </c>
      <c r="K15" s="2">
        <f t="shared" ca="1" si="0"/>
        <v>3.2260168962924531</v>
      </c>
      <c r="L15" s="2">
        <f t="shared" ca="1" si="1"/>
        <v>9.2133202173374293</v>
      </c>
      <c r="M15" s="2"/>
    </row>
    <row r="16" spans="2:13">
      <c r="H16" s="2">
        <f t="shared" si="4"/>
        <v>1.4000000000000001</v>
      </c>
      <c r="I16" s="2">
        <f t="shared" ca="1" si="2"/>
        <v>-0.99414626259521821</v>
      </c>
      <c r="J16" s="2">
        <f t="shared" si="3"/>
        <v>9.8544972998846028</v>
      </c>
      <c r="K16" s="2">
        <f t="shared" ca="1" si="0"/>
        <v>3.8317822389611154</v>
      </c>
      <c r="L16" s="2">
        <f t="shared" ca="1" si="1"/>
        <v>9.1332846609556135</v>
      </c>
      <c r="M16" s="2"/>
    </row>
    <row r="17" spans="8:13">
      <c r="H17" s="2">
        <f t="shared" si="4"/>
        <v>1.5000000000000002</v>
      </c>
      <c r="I17" s="2">
        <f t="shared" ca="1" si="2"/>
        <v>-0.4137454066970212</v>
      </c>
      <c r="J17" s="2">
        <f t="shared" si="3"/>
        <v>9.9749498660405447</v>
      </c>
      <c r="K17" s="2">
        <f t="shared" ca="1" si="0"/>
        <v>4.3992616801168856</v>
      </c>
      <c r="L17" s="2">
        <f t="shared" ca="1" si="1"/>
        <v>8.9619923433040451</v>
      </c>
      <c r="M17" s="2"/>
    </row>
    <row r="18" spans="8:13">
      <c r="H18" s="2">
        <f t="shared" si="4"/>
        <v>1.6000000000000003</v>
      </c>
      <c r="I18" s="2">
        <f t="shared" ca="1" si="2"/>
        <v>0.17078945653884431</v>
      </c>
      <c r="J18" s="2">
        <f t="shared" si="3"/>
        <v>9.9957360304150509</v>
      </c>
      <c r="K18" s="2">
        <f t="shared" ca="1" si="0"/>
        <v>4.9227851527674984</v>
      </c>
      <c r="L18" s="2">
        <f t="shared" ca="1" si="1"/>
        <v>8.7011547605989836</v>
      </c>
      <c r="M18" s="2"/>
    </row>
    <row r="19" spans="8:13">
      <c r="H19" s="2">
        <f t="shared" si="4"/>
        <v>1.7000000000000004</v>
      </c>
      <c r="I19" s="2">
        <f t="shared" ca="1" si="2"/>
        <v>0.75361784798046216</v>
      </c>
      <c r="J19" s="2">
        <f t="shared" si="3"/>
        <v>9.9166481045246861</v>
      </c>
      <c r="K19" s="2">
        <f t="shared" ca="1" si="0"/>
        <v>5.3971217834280809</v>
      </c>
      <c r="L19" s="2">
        <f t="shared" ca="1" si="1"/>
        <v>8.3533781157453806</v>
      </c>
      <c r="M19" s="2"/>
    </row>
    <row r="20" spans="8:13">
      <c r="H20" s="2">
        <f t="shared" si="4"/>
        <v>1.8000000000000005</v>
      </c>
      <c r="I20" s="2">
        <f t="shared" ca="1" si="2"/>
        <v>1.3289163389979992</v>
      </c>
      <c r="J20" s="2">
        <f t="shared" si="3"/>
        <v>9.7384763087819497</v>
      </c>
      <c r="K20" s="2">
        <f t="shared" ca="1" si="0"/>
        <v>5.8175321572799152</v>
      </c>
      <c r="L20" s="2">
        <f t="shared" ca="1" si="1"/>
        <v>7.9221372780189343</v>
      </c>
      <c r="M20" s="2"/>
    </row>
    <row r="21" spans="8:13">
      <c r="H21" s="2">
        <f t="shared" si="4"/>
        <v>1.9000000000000006</v>
      </c>
      <c r="I21" s="2">
        <f t="shared" ca="1" si="2"/>
        <v>1.8909367372376062</v>
      </c>
      <c r="J21" s="2">
        <f t="shared" si="3"/>
        <v>9.4630008768741423</v>
      </c>
      <c r="K21" s="2">
        <f t="shared" ca="1" si="0"/>
        <v>6.1798156728366695</v>
      </c>
      <c r="L21" s="2">
        <f t="shared" ca="1" si="1"/>
        <v>7.4117410633209424</v>
      </c>
      <c r="M21" s="2"/>
    </row>
    <row r="22" spans="8:13">
      <c r="H22" s="2">
        <f t="shared" si="4"/>
        <v>2.0000000000000004</v>
      </c>
      <c r="I22" s="2">
        <f t="shared" ca="1" si="2"/>
        <v>2.4340635206593157</v>
      </c>
      <c r="J22" s="2">
        <f t="shared" si="3"/>
        <v>9.092974268256814</v>
      </c>
      <c r="K22" s="2">
        <f t="shared" ca="1" si="0"/>
        <v>6.4803525129659079</v>
      </c>
      <c r="L22" s="2">
        <f t="shared" ca="1" si="1"/>
        <v>6.8272891819141091</v>
      </c>
      <c r="M22" s="2"/>
    </row>
    <row r="23" spans="8:13">
      <c r="H23" s="2">
        <f t="shared" si="4"/>
        <v>2.1000000000000005</v>
      </c>
      <c r="I23" s="2">
        <f t="shared" ca="1" si="2"/>
        <v>2.9528699459770245</v>
      </c>
      <c r="J23" s="2">
        <f t="shared" si="3"/>
        <v>8.6320936664887356</v>
      </c>
      <c r="K23" s="2">
        <f t="shared" ca="1" si="0"/>
        <v>6.7161398129053289</v>
      </c>
      <c r="L23" s="2">
        <f t="shared" ca="1" si="1"/>
        <v>6.1746212838033454</v>
      </c>
      <c r="M23" s="2"/>
    </row>
    <row r="24" spans="8:13">
      <c r="H24" s="2">
        <f t="shared" si="4"/>
        <v>2.2000000000000006</v>
      </c>
      <c r="I24" s="2">
        <f t="shared" ca="1" si="2"/>
        <v>3.4421722708835616</v>
      </c>
      <c r="J24" s="2">
        <f t="shared" si="3"/>
        <v>8.0849640381958991</v>
      </c>
      <c r="K24" s="2">
        <f t="shared" ca="1" si="0"/>
        <v>6.8848216638948596</v>
      </c>
      <c r="L24" s="2">
        <f t="shared" ca="1" si="1"/>
        <v>5.4602586108832476</v>
      </c>
      <c r="M24" s="2"/>
    </row>
    <row r="25" spans="8:13">
      <c r="H25" s="2">
        <f t="shared" si="4"/>
        <v>2.3000000000000007</v>
      </c>
      <c r="I25" s="2">
        <f t="shared" ca="1" si="2"/>
        <v>3.8970815482903043</v>
      </c>
      <c r="J25" s="2">
        <f t="shared" si="3"/>
        <v>7.4570521217671972</v>
      </c>
      <c r="K25" s="2">
        <f t="shared" ca="1" si="0"/>
        <v>6.9847126526382164</v>
      </c>
      <c r="L25" s="2">
        <f t="shared" ca="1" si="1"/>
        <v>4.6913388388447315</v>
      </c>
      <c r="M25" s="2"/>
    </row>
    <row r="26" spans="8:13">
      <c r="H26" s="2">
        <f t="shared" si="4"/>
        <v>2.4000000000000008</v>
      </c>
      <c r="I26" s="2">
        <f t="shared" ca="1" si="2"/>
        <v>4.3130524750704184</v>
      </c>
      <c r="J26" s="2">
        <f t="shared" si="3"/>
        <v>6.7546318055115027</v>
      </c>
      <c r="K26" s="2">
        <f t="shared" ca="1" si="0"/>
        <v>7.0148147013954461</v>
      </c>
      <c r="L26" s="2">
        <f t="shared" ca="1" si="1"/>
        <v>3.8755447598789212</v>
      </c>
      <c r="M26" s="2"/>
    </row>
    <row r="27" spans="8:13">
      <c r="H27" s="2">
        <f t="shared" si="4"/>
        <v>2.5000000000000009</v>
      </c>
      <c r="I27" s="2">
        <f t="shared" ca="1" si="2"/>
        <v>4.6859288072252259</v>
      </c>
      <c r="J27" s="2">
        <f t="shared" si="3"/>
        <v>5.9847214410395573</v>
      </c>
      <c r="K27" s="2">
        <f t="shared" ca="1" si="0"/>
        <v>6.9748270404457848</v>
      </c>
      <c r="L27" s="2">
        <f t="shared" ca="1" si="1"/>
        <v>3.0210275187571742</v>
      </c>
      <c r="M27" s="2"/>
    </row>
    <row r="28" spans="8:13">
      <c r="H28" s="2">
        <f t="shared" si="4"/>
        <v>2.600000000000001</v>
      </c>
      <c r="I28" s="2">
        <f t="shared" ca="1" si="2"/>
        <v>5.011984887700363</v>
      </c>
      <c r="J28" s="2">
        <f t="shared" si="3"/>
        <v>5.1550137182146338</v>
      </c>
      <c r="K28" s="2">
        <f t="shared" ca="1" si="0"/>
        <v>6.8651492132792749</v>
      </c>
      <c r="L28" s="2">
        <f t="shared" ca="1" si="1"/>
        <v>2.1363251692869349</v>
      </c>
      <c r="M28" s="2"/>
    </row>
    <row r="29" spans="8:13">
      <c r="H29" s="2">
        <f t="shared" si="4"/>
        <v>2.7000000000000011</v>
      </c>
      <c r="I29" s="2">
        <f t="shared" ca="1" si="2"/>
        <v>5.2879628719195333</v>
      </c>
      <c r="J29" s="2">
        <f t="shared" si="3"/>
        <v>4.2737988023382893</v>
      </c>
      <c r="K29" s="2">
        <f t="shared" ca="1" si="0"/>
        <v>6.6868770844902947</v>
      </c>
      <c r="L29" s="2">
        <f t="shared" ca="1" si="1"/>
        <v>1.2302773649003922</v>
      </c>
      <c r="M29" s="2"/>
    </row>
    <row r="30" spans="8:13">
      <c r="H30" s="2">
        <f t="shared" si="4"/>
        <v>2.8000000000000012</v>
      </c>
      <c r="I30" s="2">
        <f t="shared" ca="1" si="2"/>
        <v>5.5111052790906099</v>
      </c>
      <c r="J30" s="2">
        <f t="shared" si="3"/>
        <v>3.3498815015590382</v>
      </c>
      <c r="K30" s="2">
        <f t="shared" ca="1" si="0"/>
        <v>6.4417918902607738</v>
      </c>
      <c r="L30" s="2">
        <f t="shared" ca="1" si="1"/>
        <v>0.31193703575939313</v>
      </c>
      <c r="M30" s="2"/>
    </row>
    <row r="31" spans="8:13">
      <c r="H31" s="2">
        <f t="shared" si="4"/>
        <v>2.9000000000000012</v>
      </c>
      <c r="I31" s="2">
        <f t="shared" ca="1" si="2"/>
        <v>5.6791825440422148</v>
      </c>
      <c r="J31" s="2">
        <f t="shared" si="3"/>
        <v>2.392493292139811</v>
      </c>
      <c r="K31" s="2">
        <f t="shared" ca="1" si="0"/>
        <v>6.1323424408370597</v>
      </c>
      <c r="L31" s="2">
        <f t="shared" ca="1" si="1"/>
        <v>-0.60952006513023926</v>
      </c>
      <c r="M31" s="2"/>
    </row>
    <row r="32" spans="8:13">
      <c r="H32" s="2">
        <f t="shared" si="4"/>
        <v>3.0000000000000013</v>
      </c>
      <c r="I32" s="2">
        <f t="shared" ca="1" si="2"/>
        <v>5.7905152943019074</v>
      </c>
      <c r="J32" s="2">
        <f t="shared" si="3"/>
        <v>1.4112000805986591</v>
      </c>
      <c r="K32" s="2">
        <f t="shared" ca="1" si="0"/>
        <v>5.7616206528274052</v>
      </c>
      <c r="L32" s="2">
        <f t="shared" ca="1" si="1"/>
        <v>-1.5248870430096362</v>
      </c>
      <c r="M32" s="2"/>
    </row>
    <row r="33" spans="8:13">
      <c r="H33" s="2">
        <f t="shared" si="4"/>
        <v>3.1000000000000014</v>
      </c>
      <c r="I33" s="2">
        <f t="shared" ca="1" si="2"/>
        <v>5.8439911298308065</v>
      </c>
      <c r="J33" s="2">
        <f t="shared" si="3"/>
        <v>0.41580662433289162</v>
      </c>
      <c r="K33" s="2">
        <f t="shared" ca="1" si="0"/>
        <v>5.3333306557932731</v>
      </c>
      <c r="L33" s="2">
        <f t="shared" ca="1" si="1"/>
        <v>-2.4250178536159206</v>
      </c>
      <c r="M33" s="2"/>
    </row>
    <row r="34" spans="8:13">
      <c r="H34" s="2">
        <f t="shared" si="4"/>
        <v>3.2000000000000015</v>
      </c>
      <c r="I34" s="2">
        <f t="shared" ca="1" si="2"/>
        <v>5.8390757377570699</v>
      </c>
      <c r="J34" s="2">
        <f t="shared" si="3"/>
        <v>-0.58374143427581415</v>
      </c>
      <c r="K34" s="2">
        <f t="shared" ca="1" si="0"/>
        <v>4.8517517818111768</v>
      </c>
      <c r="L34" s="2">
        <f t="shared" ca="1" si="1"/>
        <v>-3.3009186874332013</v>
      </c>
      <c r="M34" s="2"/>
    </row>
    <row r="35" spans="8:13">
      <c r="H35" s="2">
        <f t="shared" si="4"/>
        <v>3.3000000000000016</v>
      </c>
      <c r="I35" s="2">
        <f t="shared" ca="1" si="2"/>
        <v>5.7758182310534849</v>
      </c>
      <c r="J35" s="2">
        <f t="shared" si="3"/>
        <v>-1.5774569414324997</v>
      </c>
      <c r="K35" s="2">
        <f t="shared" ca="1" si="0"/>
        <v>4.3216958078011363</v>
      </c>
      <c r="L35" s="2">
        <f t="shared" ca="1" si="1"/>
        <v>-4.143837832864298</v>
      </c>
      <c r="M35" s="2"/>
    </row>
    <row r="36" spans="8:13">
      <c r="H36" s="2">
        <f t="shared" si="4"/>
        <v>3.4000000000000017</v>
      </c>
      <c r="I36" s="2">
        <f t="shared" ca="1" si="2"/>
        <v>5.6548506578168816</v>
      </c>
      <c r="J36" s="2">
        <f t="shared" si="3"/>
        <v>-2.5554110202683296</v>
      </c>
      <c r="K36" s="2">
        <f t="shared" ca="1" si="0"/>
        <v>3.7484588778422463</v>
      </c>
      <c r="L36" s="2">
        <f t="shared" ca="1" si="1"/>
        <v>-4.9453531204400853</v>
      </c>
      <c r="M36" s="2"/>
    </row>
    <row r="37" spans="8:13">
      <c r="H37" s="2">
        <f t="shared" si="4"/>
        <v>3.5000000000000018</v>
      </c>
      <c r="I37" s="2">
        <f t="shared" ca="1" si="2"/>
        <v>5.4773816860524782</v>
      </c>
      <c r="J37" s="2">
        <f t="shared" si="3"/>
        <v>-3.5078322768962149</v>
      </c>
      <c r="K37" s="2">
        <f t="shared" ca="1" si="0"/>
        <v>3.1377685858517257</v>
      </c>
      <c r="L37" s="2">
        <f t="shared" ca="1" si="1"/>
        <v>-5.6974560743528375</v>
      </c>
      <c r="M37" s="2"/>
    </row>
    <row r="38" spans="8:13">
      <c r="H38" s="2">
        <f t="shared" si="4"/>
        <v>3.6000000000000019</v>
      </c>
      <c r="I38" s="2">
        <f t="shared" ca="1" si="2"/>
        <v>5.2451845270627011</v>
      </c>
      <c r="J38" s="2">
        <f t="shared" si="3"/>
        <v>-4.4252044329485409</v>
      </c>
      <c r="K38" s="2">
        <f t="shared" ca="1" si="0"/>
        <v>2.4957267473597673</v>
      </c>
      <c r="L38" s="2">
        <f t="shared" ca="1" si="1"/>
        <v>-6.3926319304992392</v>
      </c>
      <c r="M38" s="2"/>
    </row>
    <row r="39" spans="8:13">
      <c r="H39" s="2">
        <f t="shared" si="4"/>
        <v>3.700000000000002</v>
      </c>
      <c r="I39" s="2">
        <f t="shared" ca="1" si="2"/>
        <v>4.960579218106</v>
      </c>
      <c r="J39" s="2">
        <f t="shared" si="3"/>
        <v>-5.2983614090849489</v>
      </c>
      <c r="K39" s="2">
        <f t="shared" ca="1" si="0"/>
        <v>1.8287484321857694</v>
      </c>
      <c r="L39" s="2">
        <f t="shared" ca="1" si="1"/>
        <v>-7.0239347215192627</v>
      </c>
      <c r="M39" s="2"/>
    </row>
    <row r="40" spans="8:13">
      <c r="H40" s="2">
        <f t="shared" si="4"/>
        <v>3.800000000000002</v>
      </c>
      <c r="I40" s="2">
        <f t="shared" ca="1" si="2"/>
        <v>4.6264094413514627</v>
      </c>
      <c r="J40" s="2">
        <f t="shared" si="3"/>
        <v>-6.1185789094272067</v>
      </c>
      <c r="K40" s="2">
        <f t="shared" ca="1" si="0"/>
        <v>1.1434978671812321</v>
      </c>
      <c r="L40" s="2">
        <f t="shared" ca="1" si="1"/>
        <v>-7.5850566786059916</v>
      </c>
      <c r="M40" s="2"/>
    </row>
    <row r="41" spans="8:13">
      <c r="H41" s="2">
        <f t="shared" si="4"/>
        <v>3.9000000000000021</v>
      </c>
      <c r="I41" s="2">
        <f t="shared" ca="1" si="2"/>
        <v>4.2460141107465796</v>
      </c>
      <c r="J41" s="2">
        <f t="shared" si="3"/>
        <v>-6.877661591839753</v>
      </c>
      <c r="K41" s="2">
        <f t="shared" ca="1" si="0"/>
        <v>0.44682184947796078</v>
      </c>
      <c r="L41" s="2">
        <f t="shared" ca="1" si="1"/>
        <v>-8.0703912566464773</v>
      </c>
      <c r="M41" s="2"/>
    </row>
    <row r="42" spans="8:13">
      <c r="H42" s="2">
        <f t="shared" si="4"/>
        <v>4.0000000000000018</v>
      </c>
      <c r="I42" s="2">
        <f t="shared" ca="1" si="2"/>
        <v>3.8231940106927782</v>
      </c>
      <c r="J42" s="2">
        <f t="shared" si="3"/>
        <v>-7.568024953079294</v>
      </c>
      <c r="K42" s="2">
        <f t="shared" ca="1" si="0"/>
        <v>-0.25431866444562568</v>
      </c>
      <c r="L42" s="2">
        <f t="shared" ca="1" si="1"/>
        <v>-8.4750891529672181</v>
      </c>
      <c r="M42" s="2"/>
    </row>
    <row r="43" spans="8:13">
      <c r="H43" s="2">
        <f t="shared" si="4"/>
        <v>4.1000000000000014</v>
      </c>
      <c r="I43" s="2">
        <f t="shared" ca="1" si="2"/>
        <v>3.3621738198640507</v>
      </c>
      <c r="J43" s="2">
        <f t="shared" si="3"/>
        <v>-8.1827711106441132</v>
      </c>
      <c r="K43" s="2">
        <f t="shared" ca="1" si="0"/>
        <v>-0.952918110340645</v>
      </c>
      <c r="L43" s="2">
        <f t="shared" ca="1" si="1"/>
        <v>-8.7951067599635167</v>
      </c>
      <c r="M43" s="2"/>
    </row>
    <row r="44" spans="8:13">
      <c r="H44" s="2">
        <f t="shared" si="4"/>
        <v>4.2000000000000011</v>
      </c>
      <c r="I44" s="2">
        <f t="shared" ca="1" si="2"/>
        <v>2.8675598996141449</v>
      </c>
      <c r="J44" s="2">
        <f t="shared" si="3"/>
        <v>-8.7157577241358872</v>
      </c>
      <c r="K44" s="2">
        <f t="shared" ca="1" si="0"/>
        <v>-1.6419963134699889</v>
      </c>
      <c r="L44" s="2">
        <f t="shared" ca="1" si="1"/>
        <v>-9.0272465674900246</v>
      </c>
      <c r="M44" s="2"/>
    </row>
    <row r="45" spans="8:13">
      <c r="H45" s="2">
        <f t="shared" si="4"/>
        <v>4.3000000000000007</v>
      </c>
      <c r="I45" s="2">
        <f t="shared" ca="1" si="2"/>
        <v>2.3442942687365722</v>
      </c>
      <c r="J45" s="2">
        <f t="shared" si="3"/>
        <v>-9.1616593674945523</v>
      </c>
      <c r="K45" s="2">
        <f t="shared" ca="1" si="0"/>
        <v>-2.3146682322069583</v>
      </c>
      <c r="L45" s="2">
        <f t="shared" ca="1" si="1"/>
        <v>-9.1691891113251529</v>
      </c>
      <c r="M45" s="2"/>
    </row>
    <row r="46" spans="8:13">
      <c r="H46" s="2">
        <f t="shared" si="4"/>
        <v>4.4000000000000004</v>
      </c>
      <c r="I46" s="2">
        <f t="shared" ca="1" si="2"/>
        <v>1.7976052244464411</v>
      </c>
      <c r="J46" s="2">
        <f t="shared" si="3"/>
        <v>-9.5160207388951594</v>
      </c>
      <c r="K46" s="2">
        <f t="shared" ca="1" si="0"/>
        <v>-2.9642127510953067</v>
      </c>
      <c r="L46" s="2">
        <f t="shared" ca="1" si="1"/>
        <v>-9.2195161484908699</v>
      </c>
      <c r="M46" s="2"/>
    </row>
    <row r="47" spans="8:13">
      <c r="H47" s="2">
        <f t="shared" si="4"/>
        <v>4.5</v>
      </c>
      <c r="I47" s="2">
        <f t="shared" ca="1" si="2"/>
        <v>1.2329551029629264</v>
      </c>
      <c r="J47" s="2">
        <f t="shared" si="3"/>
        <v>-9.7753011766509701</v>
      </c>
      <c r="K47" s="2">
        <f t="shared" ca="1" si="0"/>
        <v>-3.5841398360131751</v>
      </c>
      <c r="L47" s="2">
        <f t="shared" ca="1" si="1"/>
        <v>-9.1777248278677241</v>
      </c>
      <c r="M47" s="2"/>
    </row>
    <row r="48" spans="8:13">
      <c r="H48" s="2">
        <f t="shared" si="4"/>
        <v>4.5999999999999996</v>
      </c>
      <c r="I48" s="2">
        <f t="shared" ca="1" si="2"/>
        <v>0.65598570165137704</v>
      </c>
      <c r="J48" s="2">
        <f t="shared" si="3"/>
        <v>-9.9369100363346448</v>
      </c>
      <c r="K48" s="2">
        <f t="shared" ca="1" si="0"/>
        <v>-4.1682553804487128</v>
      </c>
      <c r="L48" s="2">
        <f t="shared" ca="1" si="1"/>
        <v>-9.0442327145170047</v>
      </c>
      <c r="M48" s="2"/>
    </row>
    <row r="49" spans="8:13">
      <c r="H49" s="2">
        <f t="shared" si="4"/>
        <v>4.6999999999999993</v>
      </c>
      <c r="I49" s="2">
        <f t="shared" ca="1" si="2"/>
        <v>7.246190804897043E-2</v>
      </c>
      <c r="J49" s="2">
        <f t="shared" si="3"/>
        <v>-9.9992325756410079</v>
      </c>
      <c r="K49" s="2">
        <f t="shared" ca="1" si="0"/>
        <v>-4.7107230949648464</v>
      </c>
      <c r="L49" s="2">
        <f t="shared" ca="1" si="1"/>
        <v>-8.8203736175086842</v>
      </c>
      <c r="M49" s="2"/>
    </row>
    <row r="50" spans="8:13">
      <c r="H50" s="2">
        <f t="shared" si="4"/>
        <v>4.7999999999999989</v>
      </c>
      <c r="I50" s="2">
        <f t="shared" ca="1" si="2"/>
        <v>-0.51178590098593935</v>
      </c>
      <c r="J50" s="2">
        <f t="shared" si="3"/>
        <v>-9.9616460883584086</v>
      </c>
      <c r="K50" s="2">
        <f t="shared" ca="1" si="0"/>
        <v>-5.2061228214741186</v>
      </c>
      <c r="L50" s="2">
        <f t="shared" ca="1" si="1"/>
        <v>-8.5083842629420996</v>
      </c>
      <c r="M50" s="2"/>
    </row>
    <row r="51" spans="8:13">
      <c r="H51" s="2">
        <f t="shared" si="4"/>
        <v>4.8999999999999986</v>
      </c>
      <c r="I51" s="2">
        <f t="shared" ca="1" si="2"/>
        <v>-1.0909201144721243</v>
      </c>
      <c r="J51" s="2">
        <f t="shared" si="3"/>
        <v>-9.8245261262433274</v>
      </c>
      <c r="K51" s="2">
        <f t="shared" ca="1" si="0"/>
        <v>-5.6495046896666246</v>
      </c>
      <c r="L51" s="2">
        <f t="shared" ca="1" si="1"/>
        <v>-8.1113819453180973</v>
      </c>
      <c r="M51" s="2"/>
    </row>
    <row r="52" spans="8:13">
      <c r="H52" s="2">
        <f t="shared" si="4"/>
        <v>4.9999999999999982</v>
      </c>
      <c r="I52" s="2">
        <f t="shared" ca="1" si="2"/>
        <v>-1.6591542147847493</v>
      </c>
      <c r="J52" s="2">
        <f t="shared" si="3"/>
        <v>-9.5892427466313901</v>
      </c>
      <c r="K52" s="2">
        <f t="shared" ca="1" si="0"/>
        <v>-6.0364385744779456</v>
      </c>
      <c r="L52" s="2">
        <f t="shared" ca="1" si="1"/>
        <v>-7.6333333805628714</v>
      </c>
      <c r="M52" s="2"/>
    </row>
    <row r="53" spans="8:13">
      <c r="H53" s="2">
        <f t="shared" si="4"/>
        <v>5.0999999999999979</v>
      </c>
      <c r="I53" s="2">
        <f t="shared" ca="1" si="2"/>
        <v>-2.2108105946267114</v>
      </c>
      <c r="J53" s="2">
        <f t="shared" si="3"/>
        <v>-9.2581468232773307</v>
      </c>
      <c r="K53" s="2">
        <f t="shared" ca="1" si="0"/>
        <v>-6.3630583604343833</v>
      </c>
      <c r="L53" s="2">
        <f t="shared" ca="1" si="1"/>
        <v>-7.0790150719136022</v>
      </c>
      <c r="M53" s="2"/>
    </row>
    <row r="54" spans="8:13">
      <c r="H54" s="2">
        <f t="shared" si="4"/>
        <v>5.1999999999999975</v>
      </c>
      <c r="I54" s="2">
        <f t="shared" ca="1" si="2"/>
        <v>-2.7403772858039845</v>
      </c>
      <c r="J54" s="2">
        <f t="shared" si="3"/>
        <v>-8.8345465572015449</v>
      </c>
      <c r="K54" s="2">
        <f t="shared" ca="1" si="0"/>
        <v>-6.6261005706008103</v>
      </c>
      <c r="L54" s="2">
        <f t="shared" ca="1" si="1"/>
        <v>-6.4539655846770447</v>
      </c>
      <c r="M54" s="2"/>
    </row>
    <row r="55" spans="8:13">
      <c r="H55" s="2">
        <f t="shared" si="4"/>
        <v>5.2999999999999972</v>
      </c>
      <c r="I55" s="2">
        <f t="shared" ca="1" si="2"/>
        <v>-3.2425630329897994</v>
      </c>
      <c r="J55" s="2">
        <f t="shared" si="3"/>
        <v>-8.322674422239027</v>
      </c>
      <c r="K55" s="2">
        <f t="shared" ca="1" si="0"/>
        <v>-6.8229369741634347</v>
      </c>
      <c r="L55" s="2">
        <f t="shared" ca="1" si="1"/>
        <v>-5.7644302067157733</v>
      </c>
      <c r="M55" s="2"/>
    </row>
    <row r="56" spans="8:13">
      <c r="H56" s="2">
        <f t="shared" si="4"/>
        <v>5.3999999999999968</v>
      </c>
      <c r="I56" s="2">
        <f t="shared" ca="1" si="2"/>
        <v>-3.7123501621988138</v>
      </c>
      <c r="J56" s="2">
        <f t="shared" si="3"/>
        <v>-7.7276448755598937</v>
      </c>
      <c r="K56" s="2">
        <f t="shared" ca="1" si="0"/>
        <v>-6.9516008468433252</v>
      </c>
      <c r="L56" s="2">
        <f t="shared" ca="1" si="1"/>
        <v>-5.0172985475962886</v>
      </c>
      <c r="M56" s="2"/>
    </row>
    <row r="57" spans="8:13">
      <c r="H57" s="2">
        <f t="shared" si="4"/>
        <v>5.4999999999999964</v>
      </c>
      <c r="I57" s="2">
        <f t="shared" ca="1" si="2"/>
        <v>-4.1450447157269492</v>
      </c>
      <c r="J57" s="2">
        <f t="shared" si="3"/>
        <v>-7.0554032557039452</v>
      </c>
      <c r="K57" s="2">
        <f t="shared" ca="1" si="0"/>
        <v>-7.0108066217552851</v>
      </c>
      <c r="L57" s="2">
        <f t="shared" ca="1" si="1"/>
        <v>-4.2200356998876192</v>
      </c>
      <c r="M57" s="2"/>
    </row>
    <row r="58" spans="8:13">
      <c r="H58" s="2">
        <f t="shared" si="4"/>
        <v>5.5999999999999961</v>
      </c>
      <c r="I58" s="2">
        <f t="shared" ca="1" si="2"/>
        <v>-4.5363233526251561</v>
      </c>
      <c r="J58" s="2">
        <f t="shared" si="3"/>
        <v>-6.3126663787232431</v>
      </c>
      <c r="K58" s="2">
        <f t="shared" ca="1" si="0"/>
        <v>-6.9999627343672213</v>
      </c>
      <c r="L58" s="2">
        <f t="shared" ca="1" si="1"/>
        <v>-3.3806076504240092</v>
      </c>
      <c r="M58" s="2"/>
    </row>
    <row r="59" spans="8:13">
      <c r="H59" s="2">
        <f t="shared" si="4"/>
        <v>5.6999999999999957</v>
      </c>
      <c r="I59" s="2">
        <f t="shared" ca="1" si="2"/>
        <v>-4.8822765460930686</v>
      </c>
      <c r="J59" s="2">
        <f t="shared" si="3"/>
        <v>-5.5068554259764131</v>
      </c>
      <c r="K59" s="2">
        <f t="shared" ca="1" si="0"/>
        <v>-6.9191775332174039</v>
      </c>
      <c r="L59" s="2">
        <f t="shared" ca="1" si="1"/>
        <v>-2.5074016867976807</v>
      </c>
      <c r="M59" s="2"/>
    </row>
    <row r="60" spans="8:13">
      <c r="H60" s="2">
        <f t="shared" si="4"/>
        <v>5.7999999999999954</v>
      </c>
      <c r="I60" s="2">
        <f t="shared" ca="1" si="2"/>
        <v>-5.1794476461784766</v>
      </c>
      <c r="J60" s="2">
        <f t="shared" si="3"/>
        <v>-4.6460217941376127</v>
      </c>
      <c r="K60" s="2">
        <f t="shared" ca="1" si="0"/>
        <v>-6.7692581973316823</v>
      </c>
      <c r="L60" s="2">
        <f t="shared" ca="1" si="1"/>
        <v>-1.6091425943536719</v>
      </c>
      <c r="M60" s="2"/>
    </row>
    <row r="61" spans="8:13">
      <c r="H61" s="2">
        <f t="shared" si="4"/>
        <v>5.899999999999995</v>
      </c>
      <c r="I61" s="2">
        <f t="shared" ca="1" si="2"/>
        <v>-5.4248674174810336</v>
      </c>
      <c r="J61" s="2">
        <f t="shared" si="3"/>
        <v>-3.7387666483024096</v>
      </c>
      <c r="K61" s="2">
        <f t="shared" ca="1" si="0"/>
        <v>-6.5517026711574866</v>
      </c>
      <c r="L61" s="2">
        <f t="shared" ca="1" si="1"/>
        <v>-0.69480548101870276</v>
      </c>
      <c r="M61" s="2"/>
    </row>
    <row r="62" spans="8:13">
      <c r="H62" s="2">
        <f t="shared" si="4"/>
        <v>5.9999999999999947</v>
      </c>
      <c r="I62" s="2">
        <f t="shared" ca="1" si="2"/>
        <v>-5.6160837067708735</v>
      </c>
      <c r="J62" s="2">
        <f t="shared" si="3"/>
        <v>-2.7941549819893097</v>
      </c>
      <c r="K62" s="2">
        <f t="shared" ca="1" si="0"/>
        <v>-6.2686846975980508</v>
      </c>
      <c r="L62" s="2">
        <f t="shared" ca="1" si="1"/>
        <v>0.22647389901044868</v>
      </c>
      <c r="M62" s="2"/>
    </row>
    <row r="63" spans="8:13">
      <c r="H63" s="2">
        <f t="shared" si="4"/>
        <v>6.0999999999999943</v>
      </c>
      <c r="I63" s="2">
        <f t="shared" ca="1" si="2"/>
        <v>-5.7511859440931152</v>
      </c>
      <c r="J63" s="2">
        <f t="shared" si="3"/>
        <v>-1.8216250427210112</v>
      </c>
      <c r="K63" s="2">
        <f t="shared" ca="1" si="0"/>
        <v>-5.9230320986918779</v>
      </c>
      <c r="L63" s="2">
        <f t="shared" ca="1" si="1"/>
        <v>1.1454904267030055</v>
      </c>
      <c r="M63" s="2"/>
    </row>
    <row r="64" spans="8:13">
      <c r="H64" s="2">
        <f t="shared" si="4"/>
        <v>6.199999999999994</v>
      </c>
      <c r="I64" s="2">
        <f t="shared" ca="1" si="2"/>
        <v>-5.8288242325512947</v>
      </c>
      <c r="J64" s="2">
        <f t="shared" si="3"/>
        <v>-0.830894028175026</v>
      </c>
      <c r="K64" s="2">
        <f t="shared" ca="1" si="0"/>
        <v>-5.5181985209496789</v>
      </c>
      <c r="L64" s="2">
        <f t="shared" ca="1" si="1"/>
        <v>2.0530615927007378</v>
      </c>
      <c r="M64" s="2"/>
    </row>
    <row r="65" spans="8:13">
      <c r="H65" s="2">
        <f t="shared" si="4"/>
        <v>6.2999999999999936</v>
      </c>
      <c r="I65" s="2">
        <f t="shared" ca="1" si="2"/>
        <v>-5.8482228360309465</v>
      </c>
      <c r="J65" s="2">
        <f t="shared" si="3"/>
        <v>0.16813900484343497</v>
      </c>
      <c r="K65" s="2">
        <f t="shared" ca="1" si="0"/>
        <v>-5.0582289276600667</v>
      </c>
      <c r="L65" s="2">
        <f t="shared" ca="1" si="1"/>
        <v>2.9401192459161392</v>
      </c>
      <c r="M65" s="2"/>
    </row>
  </sheetData>
  <sheetProtection sheet="1" objects="1" scenarios="1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"/>
  <sheetViews>
    <sheetView showGridLines="0" showRowColHeaders="0" workbookViewId="0">
      <selection sqref="A1:A1048576"/>
    </sheetView>
  </sheetViews>
  <sheetFormatPr defaultColWidth="11" defaultRowHeight="15.75"/>
  <cols>
    <col min="1" max="1" width="16.5" customWidth="1"/>
  </cols>
  <sheetData>
    <row r="1" spans="2:12" ht="31.5">
      <c r="B1" s="1" t="s">
        <v>4</v>
      </c>
      <c r="G1">
        <f ca="1">G1+0.15</f>
        <v>186.30000000000419</v>
      </c>
      <c r="H1">
        <f ca="1">H1+0.05</f>
        <v>93.749999999996817</v>
      </c>
      <c r="I1">
        <f ca="1">10*COS(G1)</f>
        <v>-5.8490496788471322</v>
      </c>
      <c r="J1">
        <f ca="1">10*SIN(G1)</f>
        <v>-8.1110182994725299</v>
      </c>
      <c r="K1">
        <f ca="1">COS(H1)</f>
        <v>0.87864491048903537</v>
      </c>
      <c r="L1">
        <f ca="1">SIN(H1)</f>
        <v>-0.47747578082214298</v>
      </c>
    </row>
    <row r="2" spans="2:12" ht="31.5">
      <c r="B2" s="1" t="s">
        <v>0</v>
      </c>
      <c r="H2">
        <v>0</v>
      </c>
      <c r="I2">
        <f ca="1">I$1*COS(H2)</f>
        <v>-5.8490496788471322</v>
      </c>
      <c r="J2">
        <f>10*SIN(H2)</f>
        <v>0</v>
      </c>
      <c r="K2">
        <f ca="1">I2*K$1-J2*L$1</f>
        <v>-5.1392377315165598</v>
      </c>
      <c r="L2">
        <f ca="1">I2*L$1+J2*K$1</f>
        <v>2.7927795624750389</v>
      </c>
    </row>
    <row r="3" spans="2:12">
      <c r="H3">
        <f>H2+PI()</f>
        <v>3.1415926535897931</v>
      </c>
      <c r="I3">
        <f t="shared" ref="I3" ca="1" si="0">I$1*COS(H3)</f>
        <v>5.8490496788471322</v>
      </c>
      <c r="J3">
        <f t="shared" ref="J3" si="1">10*SIN(H3)</f>
        <v>1.22514845490862E-15</v>
      </c>
      <c r="K3">
        <f ca="1">I3*K$1-J3*L$1</f>
        <v>5.1392377315165607</v>
      </c>
      <c r="L3">
        <f ca="1">I3*L$1+J3*K$1</f>
        <v>-2.792779562475038</v>
      </c>
    </row>
    <row r="4" spans="2:12" ht="31.5">
      <c r="B4" s="1" t="s">
        <v>1</v>
      </c>
    </row>
    <row r="7" spans="2:12" ht="31.5">
      <c r="B7" s="1" t="s">
        <v>3</v>
      </c>
    </row>
    <row r="9" spans="2:12">
      <c r="C9" t="s">
        <v>5</v>
      </c>
    </row>
  </sheetData>
  <sheetProtection sheet="1" objects="1" scenarios="1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"/>
  <sheetViews>
    <sheetView showGridLines="0" showRowColHeaders="0" workbookViewId="0">
      <selection activeCell="B1" sqref="B1"/>
    </sheetView>
  </sheetViews>
  <sheetFormatPr defaultColWidth="11" defaultRowHeight="15.75"/>
  <cols>
    <col min="1" max="1" width="17.125" customWidth="1"/>
    <col min="6" max="6" width="18.625" customWidth="1"/>
  </cols>
  <sheetData>
    <row r="1" spans="2:12" ht="31.5">
      <c r="B1" s="1" t="s">
        <v>7</v>
      </c>
      <c r="G1">
        <f ca="1">G1+0.15</f>
        <v>186.30000000000419</v>
      </c>
      <c r="H1">
        <f ca="1">H1+0.05</f>
        <v>93.749999999996817</v>
      </c>
      <c r="I1">
        <f ca="1">10*COS(G1)</f>
        <v>-5.8490496788471322</v>
      </c>
      <c r="J1">
        <f ca="1">10*SIN(G1)</f>
        <v>-8.1110182994725299</v>
      </c>
      <c r="K1">
        <f ca="1">COS(H1)</f>
        <v>0.87864491048903537</v>
      </c>
      <c r="L1">
        <f ca="1">SIN(H1)</f>
        <v>-0.47747578082214298</v>
      </c>
    </row>
    <row r="2" spans="2:12" ht="31.5">
      <c r="B2" s="1" t="s">
        <v>6</v>
      </c>
      <c r="H2">
        <v>0</v>
      </c>
      <c r="I2">
        <f ca="1">I$1*COS(H2)</f>
        <v>-5.8490496788471322</v>
      </c>
      <c r="J2">
        <f>10*SIN(H2)</f>
        <v>0</v>
      </c>
      <c r="K2">
        <f t="shared" ref="K2:K5" ca="1" si="0">I2*K$1-J2*L$1</f>
        <v>-5.1392377315165598</v>
      </c>
      <c r="L2">
        <f t="shared" ref="L2:L5" ca="1" si="1">I2*L$1+J2*K$1</f>
        <v>2.7927795624750389</v>
      </c>
    </row>
    <row r="3" spans="2:12">
      <c r="H3">
        <f>H2+2*PI()/3</f>
        <v>2.0943951023931953</v>
      </c>
      <c r="I3">
        <f t="shared" ref="I3:I5" ca="1" si="2">I$1*COS(H3)</f>
        <v>2.9245248394235648</v>
      </c>
      <c r="J3">
        <f t="shared" ref="J3:J5" si="3">10*SIN(H3)</f>
        <v>8.6602540378443873</v>
      </c>
      <c r="K3">
        <f t="shared" ca="1" si="0"/>
        <v>6.7046804245961438</v>
      </c>
      <c r="L3">
        <f t="shared" ca="1" si="1"/>
        <v>6.2128983526565698</v>
      </c>
    </row>
    <row r="4" spans="2:12" ht="31.5">
      <c r="B4" s="1" t="s">
        <v>1</v>
      </c>
      <c r="H4">
        <f>H3+2*PI()/3</f>
        <v>4.1887902047863905</v>
      </c>
      <c r="I4">
        <f t="shared" ca="1" si="2"/>
        <v>2.9245248394235688</v>
      </c>
      <c r="J4">
        <f t="shared" si="3"/>
        <v>-8.6602540378443837</v>
      </c>
      <c r="K4">
        <f t="shared" ca="1" si="0"/>
        <v>-1.5654426930795813</v>
      </c>
      <c r="L4">
        <f t="shared" ca="1" si="1"/>
        <v>-9.0056779151316064</v>
      </c>
    </row>
    <row r="5" spans="2:12">
      <c r="H5">
        <v>0</v>
      </c>
      <c r="I5">
        <f t="shared" ca="1" si="2"/>
        <v>-5.8490496788471322</v>
      </c>
      <c r="J5">
        <f t="shared" si="3"/>
        <v>0</v>
      </c>
      <c r="K5">
        <f t="shared" ca="1" si="0"/>
        <v>-5.1392377315165598</v>
      </c>
      <c r="L5">
        <f t="shared" ca="1" si="1"/>
        <v>2.7927795624750389</v>
      </c>
    </row>
    <row r="7" spans="2:12" ht="31.5">
      <c r="B7" s="1" t="s">
        <v>3</v>
      </c>
    </row>
    <row r="9" spans="2:12">
      <c r="C9" t="s">
        <v>5</v>
      </c>
    </row>
  </sheetData>
  <sheetProtection sheet="1" objects="1" scenarios="1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"/>
  <sheetViews>
    <sheetView showGridLines="0" showRowColHeaders="0" workbookViewId="0">
      <selection activeCell="B1" sqref="B1"/>
    </sheetView>
  </sheetViews>
  <sheetFormatPr defaultColWidth="11" defaultRowHeight="15.75"/>
  <sheetData>
    <row r="1" spans="2:12" ht="31.5">
      <c r="B1" s="1" t="s">
        <v>2</v>
      </c>
      <c r="G1">
        <f ca="1">G1+0.15</f>
        <v>186.30000000000419</v>
      </c>
      <c r="H1">
        <f ca="1">H1+0.05</f>
        <v>93.749999999996817</v>
      </c>
      <c r="I1">
        <f ca="1">10*COS(G1)</f>
        <v>-5.8490496788471322</v>
      </c>
      <c r="J1">
        <f ca="1">10*SIN(G1)</f>
        <v>-8.1110182994725299</v>
      </c>
      <c r="K1">
        <f ca="1">COS(H1)</f>
        <v>0.87864491048903537</v>
      </c>
      <c r="L1">
        <f ca="1">SIN(H1)</f>
        <v>-0.47747578082214298</v>
      </c>
    </row>
    <row r="2" spans="2:12" ht="31.5">
      <c r="B2" s="1" t="s">
        <v>6</v>
      </c>
      <c r="H2">
        <v>0</v>
      </c>
      <c r="I2">
        <f ca="1">I$1*COS(H2)</f>
        <v>-5.8490496788471322</v>
      </c>
      <c r="J2">
        <f>10*SIN(H2)</f>
        <v>0</v>
      </c>
      <c r="K2">
        <f ca="1">I2*K$1-J2*L$1</f>
        <v>-5.1392377315165598</v>
      </c>
      <c r="L2">
        <f ca="1">I2*L$1+J2*K$1</f>
        <v>2.7927795624750389</v>
      </c>
    </row>
    <row r="3" spans="2:12">
      <c r="H3">
        <f>H2+PI()/2</f>
        <v>1.5707963267948966</v>
      </c>
      <c r="I3">
        <f t="shared" ref="I3:I6" ca="1" si="0">I$1*COS(H3)</f>
        <v>-3.5829770883616618E-16</v>
      </c>
      <c r="J3">
        <f t="shared" ref="J3:J6" si="1">10*SIN(H3)</f>
        <v>10</v>
      </c>
      <c r="K3">
        <f ca="1">I3*K$1-J3*L$1</f>
        <v>4.7747578082214295</v>
      </c>
      <c r="L3">
        <f ca="1">I3*L$1+J3*K$1</f>
        <v>8.7864491048903535</v>
      </c>
    </row>
    <row r="4" spans="2:12" ht="31.5">
      <c r="B4" s="1" t="s">
        <v>1</v>
      </c>
      <c r="H4">
        <f>H3+PI()/2</f>
        <v>3.1415926535897931</v>
      </c>
      <c r="I4">
        <f t="shared" ca="1" si="0"/>
        <v>5.8490496788471322</v>
      </c>
      <c r="J4">
        <f t="shared" si="1"/>
        <v>1.22514845490862E-15</v>
      </c>
      <c r="K4">
        <f ca="1">I4*K$1-J4*L$1</f>
        <v>5.1392377315165607</v>
      </c>
      <c r="L4">
        <f ca="1">I4*L$1+J4*K$1</f>
        <v>-2.792779562475038</v>
      </c>
    </row>
    <row r="5" spans="2:12">
      <c r="H5">
        <f>H4+PI()/2</f>
        <v>4.7123889803846897</v>
      </c>
      <c r="I5">
        <f t="shared" ca="1" si="0"/>
        <v>1.0748931265084987E-15</v>
      </c>
      <c r="J5">
        <f t="shared" si="1"/>
        <v>-10</v>
      </c>
      <c r="K5">
        <f ca="1">I5*K$1-J5*L$1</f>
        <v>-4.7747578082214286</v>
      </c>
      <c r="L5">
        <f ca="1">I5*L$1+J5*K$1</f>
        <v>-8.7864491048903535</v>
      </c>
    </row>
    <row r="6" spans="2:12">
      <c r="H6">
        <f>H2</f>
        <v>0</v>
      </c>
      <c r="I6">
        <f t="shared" ca="1" si="0"/>
        <v>-5.8490496788471322</v>
      </c>
      <c r="J6">
        <f t="shared" si="1"/>
        <v>0</v>
      </c>
      <c r="K6">
        <f ca="1">I6*K$1-J6*L$1</f>
        <v>-5.1392377315165598</v>
      </c>
      <c r="L6">
        <f ca="1">I6*L$1+J6*K$1</f>
        <v>2.7927795624750389</v>
      </c>
    </row>
    <row r="7" spans="2:12" ht="31.5">
      <c r="B7" s="1" t="s">
        <v>3</v>
      </c>
    </row>
    <row r="9" spans="2:12">
      <c r="C9" t="s">
        <v>5</v>
      </c>
    </row>
  </sheetData>
  <sheetProtection sheet="1" objects="1" scenarios="1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"/>
  <sheetViews>
    <sheetView showGridLines="0" showRowColHeaders="0" workbookViewId="0">
      <selection activeCell="B1" sqref="B1"/>
    </sheetView>
  </sheetViews>
  <sheetFormatPr defaultColWidth="11" defaultRowHeight="15.75"/>
  <cols>
    <col min="1" max="1" width="18.125" customWidth="1"/>
  </cols>
  <sheetData>
    <row r="1" spans="2:12" ht="31.5">
      <c r="B1" s="1" t="s">
        <v>8</v>
      </c>
      <c r="G1">
        <f ca="1">G1+0.15</f>
        <v>186.30000000000419</v>
      </c>
      <c r="H1">
        <f ca="1">H1+0.05</f>
        <v>93.749999999996817</v>
      </c>
      <c r="I1">
        <f ca="1">10*COS(G1)</f>
        <v>-5.8490496788471322</v>
      </c>
      <c r="J1">
        <f ca="1">10*SIN(G1)</f>
        <v>-8.1110182994725299</v>
      </c>
      <c r="K1">
        <f ca="1">COS(H1)</f>
        <v>0.87864491048903537</v>
      </c>
      <c r="L1">
        <f ca="1">SIN(H1)</f>
        <v>-0.47747578082214298</v>
      </c>
    </row>
    <row r="2" spans="2:12" ht="31.5">
      <c r="B2" s="1" t="s">
        <v>6</v>
      </c>
      <c r="H2">
        <v>0</v>
      </c>
      <c r="I2">
        <f ca="1">I$1*COS(H2)</f>
        <v>-5.8490496788471322</v>
      </c>
      <c r="J2">
        <f>10*SIN(H2)</f>
        <v>0</v>
      </c>
      <c r="K2">
        <f ca="1">I2*K$1-J2*L$1</f>
        <v>-5.1392377315165598</v>
      </c>
      <c r="L2">
        <f ca="1">I2*L$1+J2*K$1</f>
        <v>2.7927795624750389</v>
      </c>
    </row>
    <row r="3" spans="2:12">
      <c r="H3">
        <f>H2+PI()/4</f>
        <v>0.78539816339744828</v>
      </c>
      <c r="I3">
        <f t="shared" ref="I3:I6" ca="1" si="0">I$1*COS(H3)</f>
        <v>-4.1359026914098056</v>
      </c>
      <c r="J3">
        <f t="shared" ref="J3:J6" si="1">10*SIN(H3)</f>
        <v>7.0710678118654746</v>
      </c>
      <c r="K3">
        <f ca="1">I3*K$1-J3*L$1</f>
        <v>-0.25772622536833945</v>
      </c>
      <c r="L3">
        <f ca="1">I3*L$1+J3*K$1</f>
        <v>8.1877511116037383</v>
      </c>
    </row>
    <row r="4" spans="2:12" ht="31.5">
      <c r="B4" s="1" t="s">
        <v>1</v>
      </c>
      <c r="H4">
        <f>H3+3*PI()/4</f>
        <v>3.1415926535897931</v>
      </c>
      <c r="I4">
        <f t="shared" ca="1" si="0"/>
        <v>5.8490496788471322</v>
      </c>
      <c r="J4">
        <f t="shared" si="1"/>
        <v>1.22514845490862E-15</v>
      </c>
      <c r="K4">
        <f ca="1">I4*K$1-J4*L$1</f>
        <v>5.1392377315165607</v>
      </c>
      <c r="L4">
        <f ca="1">I4*L$1+J4*K$1</f>
        <v>-2.792779562475038</v>
      </c>
    </row>
    <row r="5" spans="2:12">
      <c r="H5">
        <f>H4+PI()/4</f>
        <v>3.9269908169872414</v>
      </c>
      <c r="I5">
        <f t="shared" ca="1" si="0"/>
        <v>4.1359026914098065</v>
      </c>
      <c r="J5">
        <f t="shared" si="1"/>
        <v>-7.0710678118654746</v>
      </c>
      <c r="K5">
        <f ca="1">I5*K$1-J5*L$1</f>
        <v>0.25772622536834033</v>
      </c>
      <c r="L5">
        <f ca="1">I5*L$1+J5*K$1</f>
        <v>-8.1877511116037383</v>
      </c>
    </row>
    <row r="6" spans="2:12">
      <c r="H6">
        <v>0</v>
      </c>
      <c r="I6">
        <f t="shared" ca="1" si="0"/>
        <v>-5.8490496788471322</v>
      </c>
      <c r="J6">
        <f t="shared" si="1"/>
        <v>0</v>
      </c>
      <c r="K6">
        <f ca="1">I6*K$1-J6*L$1</f>
        <v>-5.1392377315165598</v>
      </c>
      <c r="L6">
        <f ca="1">I6*L$1+J6*K$1</f>
        <v>2.7927795624750389</v>
      </c>
    </row>
    <row r="7" spans="2:12" ht="31.5">
      <c r="B7" s="1" t="s">
        <v>3</v>
      </c>
    </row>
    <row r="9" spans="2:12">
      <c r="C9" t="s">
        <v>5</v>
      </c>
    </row>
  </sheetData>
  <sheetProtection sheet="1" objects="1" scenarios="1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</vt:lpstr>
      <vt:lpstr>Shadow of a circle</vt:lpstr>
      <vt:lpstr>Shadow of a line</vt:lpstr>
      <vt:lpstr>Shadow of a triangle</vt:lpstr>
      <vt:lpstr>Shadow of a square</vt:lpstr>
      <vt:lpstr>Shadow of a rectangle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Jan&amp;Ian Lowe User</dc:creator>
  <cp:lastModifiedBy>admin</cp:lastModifiedBy>
  <dcterms:created xsi:type="dcterms:W3CDTF">2015-11-03T04:09:10Z</dcterms:created>
  <dcterms:modified xsi:type="dcterms:W3CDTF">2015-11-13T05:32:46Z</dcterms:modified>
</cp:coreProperties>
</file>