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 showInkAnnotation="0" autoCompressPictures="0"/>
  <bookViews>
    <workbookView xWindow="465" yWindow="45" windowWidth="14655" windowHeight="11760" tabRatio="1000"/>
  </bookViews>
  <sheets>
    <sheet name="Read" sheetId="2" r:id="rId1"/>
    <sheet name="spinner" sheetId="1" r:id="rId2"/>
  </sheets>
  <calcPr calcId="145621" iterate="1" iterateCount="1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5" i="1" l="1"/>
  <c r="G36" i="1"/>
  <c r="G37" i="1"/>
  <c r="G38" i="1"/>
  <c r="G39" i="1"/>
  <c r="G40" i="1"/>
  <c r="G41" i="1"/>
  <c r="G42" i="1"/>
  <c r="G43" i="1"/>
  <c r="G44" i="1"/>
  <c r="G45" i="1"/>
  <c r="H34" i="1"/>
  <c r="I34" i="1"/>
  <c r="H35" i="1"/>
  <c r="I35" i="1"/>
  <c r="H36" i="1"/>
  <c r="I36" i="1"/>
  <c r="H37" i="1"/>
  <c r="I37" i="1"/>
  <c r="H38" i="1"/>
  <c r="I38" i="1"/>
  <c r="H39" i="1"/>
  <c r="I39" i="1"/>
  <c r="H40" i="1"/>
  <c r="I40" i="1"/>
  <c r="H41" i="1"/>
  <c r="I41" i="1"/>
  <c r="H42" i="1"/>
  <c r="I42" i="1"/>
  <c r="H43" i="1"/>
  <c r="I43" i="1"/>
  <c r="H44" i="1"/>
  <c r="I44" i="1"/>
  <c r="H45" i="1"/>
  <c r="I45" i="1"/>
  <c r="L3" i="1"/>
  <c r="M3" i="1"/>
  <c r="L5" i="1"/>
  <c r="M5" i="1"/>
  <c r="D6" i="1"/>
  <c r="L7" i="1"/>
  <c r="M7" i="1"/>
  <c r="L9" i="1"/>
  <c r="M9" i="1"/>
  <c r="L11" i="1"/>
  <c r="M11" i="1"/>
  <c r="L13" i="1"/>
  <c r="M13" i="1"/>
  <c r="L15" i="1"/>
  <c r="M15" i="1"/>
  <c r="L17" i="1"/>
  <c r="M17" i="1"/>
  <c r="L19" i="1"/>
  <c r="M19" i="1"/>
  <c r="L21" i="1"/>
  <c r="M21" i="1"/>
  <c r="L23" i="1"/>
  <c r="M23" i="1"/>
  <c r="L25" i="1"/>
  <c r="M25" i="1"/>
  <c r="G46" i="1"/>
  <c r="D8" i="1"/>
  <c r="D9" i="1"/>
  <c r="D11" i="1"/>
  <c r="K1" i="1"/>
  <c r="L1" i="1"/>
  <c r="M1" i="1"/>
</calcChain>
</file>

<file path=xl/comments1.xml><?xml version="1.0" encoding="utf-8"?>
<comments xmlns="http://schemas.openxmlformats.org/spreadsheetml/2006/main">
  <authors>
    <author>Ian&amp;Jan</author>
  </authors>
  <commentList>
    <comment ref="D2" authorId="0">
      <text>
        <r>
          <rPr>
            <b/>
            <sz val="9"/>
            <color indexed="81"/>
            <rFont val="Geneva"/>
          </rPr>
          <t>A spinneris a circle with a random way of choosing some part of the circle. 
• You choose the number of winning parts (marked with black spots) and the number of parts altogether.
Choose a number of trials.
• Hold down F9 to see the spinner move.
• The fraction of wins should be close to the fraction of winning parts.</t>
        </r>
      </text>
    </comment>
  </commentList>
</comments>
</file>

<file path=xl/sharedStrings.xml><?xml version="1.0" encoding="utf-8"?>
<sst xmlns="http://schemas.openxmlformats.org/spreadsheetml/2006/main" count="22" uniqueCount="22">
  <si>
    <t>Number of equal parts</t>
  </si>
  <si>
    <t>Number of winning parts</t>
  </si>
  <si>
    <t>Number of trials</t>
  </si>
  <si>
    <t>Count</t>
  </si>
  <si>
    <t>Number of wins</t>
  </si>
  <si>
    <t>(maximum of 12)</t>
  </si>
  <si>
    <t>Then run much larger numbers of trials.</t>
  </si>
  <si>
    <t>Fraction of wins</t>
  </si>
  <si>
    <t>To start again delete the number of trials.</t>
  </si>
  <si>
    <t>Spinner</t>
  </si>
  <si>
    <t>A spinner is a circular shape divided into a number of areas.</t>
  </si>
  <si>
    <t>A cardboard 'hand' (like a clock hand) is attached at the centre.</t>
  </si>
  <si>
    <t>When you flick the hand it spins. It could stop anywhere.</t>
  </si>
  <si>
    <t>To run the trials, hold F9 (or Fn F9).</t>
  </si>
  <si>
    <t>To start again, delete the number of trials.</t>
  </si>
  <si>
    <t xml:space="preserve">You should see that the more trials you run, </t>
  </si>
  <si>
    <t>the closer the result is to the expected decimal.</t>
  </si>
  <si>
    <t>You choose the winning fraction. It shows it as a decimal.</t>
  </si>
  <si>
    <t>You type a number of trials.</t>
  </si>
  <si>
    <t>It will tell you the results and work out the percentage.</t>
  </si>
  <si>
    <t>Another way to say 'Fraction of wins' is 'relative frequency'.</t>
  </si>
  <si>
    <t>Use F9 to see the spinner work.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</si>
</sst>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9"/>
      <name val="Geneva"/>
    </font>
    <font>
      <b/>
      <sz val="18"/>
      <name val="Geneva"/>
    </font>
    <font>
      <b/>
      <sz val="14"/>
      <name val="Geneva"/>
    </font>
    <font>
      <b/>
      <sz val="24"/>
      <name val="Geneva"/>
    </font>
    <font>
      <b/>
      <sz val="12"/>
      <name val="Geneva"/>
    </font>
    <font>
      <sz val="9"/>
      <color indexed="9"/>
      <name val="Geneva"/>
    </font>
    <font>
      <b/>
      <sz val="9"/>
      <color indexed="81"/>
      <name val="Geneva"/>
    </font>
    <font>
      <sz val="12"/>
      <name val="Times New Roman"/>
    </font>
    <font>
      <sz val="18"/>
      <name val="Arial"/>
    </font>
    <font>
      <sz val="8"/>
      <name val="Verdana"/>
    </font>
    <font>
      <b/>
      <sz val="18"/>
      <color rgb="FFFF0000"/>
      <name val="Arial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7" fillId="0" borderId="0"/>
  </cellStyleXfs>
  <cellXfs count="17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4" fillId="0" borderId="0" xfId="0" applyFont="1"/>
    <xf numFmtId="0" fontId="3" fillId="2" borderId="0" xfId="0" applyFont="1" applyFill="1" applyBorder="1" applyAlignment="1" applyProtection="1">
      <alignment horizontal="center"/>
    </xf>
    <xf numFmtId="2" fontId="1" fillId="0" borderId="0" xfId="0" applyNumberFormat="1" applyFont="1" applyFill="1" applyAlignment="1" applyProtection="1">
      <alignment horizontal="center"/>
    </xf>
    <xf numFmtId="0" fontId="3" fillId="3" borderId="0" xfId="0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2" fontId="3" fillId="4" borderId="0" xfId="0" applyNumberFormat="1" applyFont="1" applyFill="1" applyAlignment="1">
      <alignment horizontal="center"/>
    </xf>
    <xf numFmtId="0" fontId="4" fillId="5" borderId="0" xfId="0" applyFont="1" applyFill="1"/>
    <xf numFmtId="0" fontId="1" fillId="5" borderId="0" xfId="0" applyFont="1" applyFill="1"/>
    <xf numFmtId="0" fontId="8" fillId="3" borderId="0" xfId="1" applyFont="1" applyFill="1"/>
    <xf numFmtId="0" fontId="10" fillId="3" borderId="0" xfId="1" applyFont="1" applyFill="1"/>
  </cellXfs>
  <cellStyles count="2">
    <cellStyle name="Normal" xfId="0" builtinId="0"/>
    <cellStyle name="Normal_Addn law (no overlap).xls" xfId="1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7383248650854302E-2"/>
          <c:y val="3.89611316103411E-2"/>
          <c:w val="0.92835067482954803"/>
          <c:h val="0.92532687574560202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0"/>
            <c:bubble3D val="0"/>
            <c:spPr>
              <a:ln w="38100">
                <a:solidFill>
                  <a:srgbClr val="FF6600"/>
                </a:solidFill>
                <a:prstDash val="solid"/>
              </a:ln>
            </c:spPr>
          </c:dPt>
          <c:dPt>
            <c:idx val="1"/>
            <c:bubble3D val="0"/>
            <c:spPr>
              <a:ln w="38100">
                <a:solidFill>
                  <a:srgbClr val="FF6600"/>
                </a:solidFill>
                <a:prstDash val="solid"/>
              </a:ln>
            </c:spPr>
          </c:dPt>
          <c:dPt>
            <c:idx val="24"/>
            <c:marker>
              <c:symbol val="circle"/>
              <c:size val="6"/>
              <c:spPr>
                <a:solidFill>
                  <a:srgbClr val="000000"/>
                </a:solidFill>
                <a:ln w="9525">
                  <a:noFill/>
                </a:ln>
              </c:spPr>
            </c:marker>
            <c:bubble3D val="0"/>
          </c:dPt>
          <c:xVal>
            <c:numRef>
              <c:f>spinner!$L$1:$L$25</c:f>
              <c:numCache>
                <c:formatCode>General</c:formatCode>
                <c:ptCount val="25"/>
                <c:pt idx="0">
                  <c:v>-0.56578510294540474</c:v>
                </c:pt>
                <c:pt idx="1">
                  <c:v>0</c:v>
                </c:pt>
                <c:pt idx="2">
                  <c:v>-1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-1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-1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-1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-1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-1</c:v>
                </c:pt>
                <c:pt idx="23">
                  <c:v>0</c:v>
                </c:pt>
                <c:pt idx="24">
                  <c:v>1</c:v>
                </c:pt>
              </c:numCache>
            </c:numRef>
          </c:xVal>
          <c:yVal>
            <c:numRef>
              <c:f>spinner!$M$1:$M$25</c:f>
              <c:numCache>
                <c:formatCode>General</c:formatCode>
                <c:ptCount val="25"/>
                <c:pt idx="0">
                  <c:v>-0.69991943628181796</c:v>
                </c:pt>
                <c:pt idx="1">
                  <c:v>0</c:v>
                </c:pt>
                <c:pt idx="2">
                  <c:v>1.22514845490862E-16</c:v>
                </c:pt>
                <c:pt idx="3">
                  <c:v>0</c:v>
                </c:pt>
                <c:pt idx="4">
                  <c:v>-2.45029690981724E-16</c:v>
                </c:pt>
                <c:pt idx="5">
                  <c:v>0</c:v>
                </c:pt>
                <c:pt idx="6">
                  <c:v>3.67544536472586E-16</c:v>
                </c:pt>
                <c:pt idx="7">
                  <c:v>0</c:v>
                </c:pt>
                <c:pt idx="8">
                  <c:v>-4.90059381963448E-16</c:v>
                </c:pt>
                <c:pt idx="9">
                  <c:v>0</c:v>
                </c:pt>
                <c:pt idx="10">
                  <c:v>6.1257422745431001E-16</c:v>
                </c:pt>
                <c:pt idx="11">
                  <c:v>0</c:v>
                </c:pt>
                <c:pt idx="12">
                  <c:v>-7.3508907294517201E-16</c:v>
                </c:pt>
                <c:pt idx="13">
                  <c:v>0</c:v>
                </c:pt>
                <c:pt idx="14">
                  <c:v>8.5760391843603401E-16</c:v>
                </c:pt>
                <c:pt idx="15">
                  <c:v>0</c:v>
                </c:pt>
                <c:pt idx="16">
                  <c:v>-9.8011876392689601E-16</c:v>
                </c:pt>
                <c:pt idx="17">
                  <c:v>0</c:v>
                </c:pt>
                <c:pt idx="18">
                  <c:v>1.102633609417758E-15</c:v>
                </c:pt>
                <c:pt idx="19">
                  <c:v>0</c:v>
                </c:pt>
                <c:pt idx="20">
                  <c:v>-1.22514845490862E-15</c:v>
                </c:pt>
                <c:pt idx="21">
                  <c:v>0</c:v>
                </c:pt>
                <c:pt idx="22">
                  <c:v>4.9003769791999829E-15</c:v>
                </c:pt>
                <c:pt idx="23">
                  <c:v>0</c:v>
                </c:pt>
                <c:pt idx="24">
                  <c:v>-1.470178145890344E-15</c:v>
                </c:pt>
              </c:numCache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marker>
            <c:symbol val="circle"/>
            <c:size val="1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spinner!$H$34:$H$45</c:f>
              <c:numCache>
                <c:formatCode>General</c:formatCode>
                <c:ptCount val="12"/>
                <c:pt idx="0">
                  <c:v>3.67544536472586E-17</c:v>
                </c:pt>
                <c:pt idx="1">
                  <c:v>3.67544536472586E-17</c:v>
                </c:pt>
                <c:pt idx="2">
                  <c:v>3.67544536472586E-17</c:v>
                </c:pt>
                <c:pt idx="3">
                  <c:v>3.67544536472586E-17</c:v>
                </c:pt>
                <c:pt idx="4">
                  <c:v>3.67544536472586E-17</c:v>
                </c:pt>
                <c:pt idx="5">
                  <c:v>3.67544536472586E-17</c:v>
                </c:pt>
                <c:pt idx="6">
                  <c:v>3.67544536472586E-17</c:v>
                </c:pt>
                <c:pt idx="7">
                  <c:v>3.67544536472586E-17</c:v>
                </c:pt>
                <c:pt idx="8">
                  <c:v>3.67544536472586E-17</c:v>
                </c:pt>
                <c:pt idx="9">
                  <c:v>3.67544536472586E-17</c:v>
                </c:pt>
                <c:pt idx="10">
                  <c:v>3.67544536472586E-17</c:v>
                </c:pt>
                <c:pt idx="11">
                  <c:v>3.67544536472586E-17</c:v>
                </c:pt>
              </c:numCache>
            </c:numRef>
          </c:xVal>
          <c:yVal>
            <c:numRef>
              <c:f>spinner!$I$34:$I$45</c:f>
              <c:numCache>
                <c:formatCode>General</c:formatCode>
                <c:ptCount val="12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  <c:pt idx="10">
                  <c:v>0.6</c:v>
                </c:pt>
                <c:pt idx="11">
                  <c:v>0.6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453248"/>
        <c:axId val="84463616"/>
      </c:scatterChart>
      <c:valAx>
        <c:axId val="84453248"/>
        <c:scaling>
          <c:orientation val="minMax"/>
          <c:max val="1.1000000000000001"/>
          <c:min val="-1.1000000000000001"/>
        </c:scaling>
        <c:delete val="1"/>
        <c:axPos val="b"/>
        <c:numFmt formatCode="General" sourceLinked="1"/>
        <c:majorTickMark val="out"/>
        <c:minorTickMark val="none"/>
        <c:tickLblPos val="nextTo"/>
        <c:crossAx val="84463616"/>
        <c:crosses val="autoZero"/>
        <c:crossBetween val="midCat"/>
        <c:majorUnit val="0.1"/>
      </c:valAx>
      <c:valAx>
        <c:axId val="84463616"/>
        <c:scaling>
          <c:orientation val="minMax"/>
          <c:max val="1.1000000000000001"/>
          <c:min val="-1.1000000000000001"/>
        </c:scaling>
        <c:delete val="1"/>
        <c:axPos val="l"/>
        <c:numFmt formatCode="General" sourceLinked="1"/>
        <c:majorTickMark val="out"/>
        <c:minorTickMark val="none"/>
        <c:tickLblPos val="nextTo"/>
        <c:crossAx val="84453248"/>
        <c:crosses val="autoZero"/>
        <c:crossBetween val="midCat"/>
        <c:majorUnit val="0.1"/>
      </c:valAx>
      <c:spPr>
        <a:solidFill>
          <a:srgbClr val="FFFF99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/>
    <c:pageMargins b="1" l="0.75" r="0.75" t="1" header="0.5" footer="0.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293687</xdr:colOff>
      <xdr:row>3</xdr:row>
      <xdr:rowOff>174127</xdr:rowOff>
    </xdr:from>
    <xdr:to>
      <xdr:col>13</xdr:col>
      <xdr:colOff>44449</xdr:colOff>
      <xdr:row>12</xdr:row>
      <xdr:rowOff>8334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96062" y="1055190"/>
          <a:ext cx="2640012" cy="247739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1054100</xdr:colOff>
      <xdr:row>0</xdr:row>
      <xdr:rowOff>50800</xdr:rowOff>
    </xdr:from>
    <xdr:to>
      <xdr:col>8</xdr:col>
      <xdr:colOff>393700</xdr:colOff>
      <xdr:row>11</xdr:row>
      <xdr:rowOff>12700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0.07703</cdr:x>
      <cdr:y>0.0804</cdr:y>
    </cdr:from>
    <cdr:to>
      <cdr:x>0.92566</cdr:x>
      <cdr:y>0.91984</cdr:y>
    </cdr:to>
    <cdr:sp macro="" textlink="">
      <cdr:nvSpPr>
        <cdr:cNvPr id="2049" name="Oval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4992" y="315522"/>
          <a:ext cx="3470383" cy="3294212"/>
        </a:xfrm>
        <a:prstGeom xmlns:a="http://schemas.openxmlformats.org/drawingml/2006/main" prst="ellips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CF305" mc:Ignorable="a14" a14:legacySpreadsheetColorIndex="13"/>
              </a:solidFill>
            </a14:hiddenFill>
          </a:ext>
        </a:extLst>
      </cdr:spPr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autoPageBreaks="0"/>
  </sheetPr>
  <dimension ref="B1:B12"/>
  <sheetViews>
    <sheetView showGridLines="0" showRowColHeaders="0" tabSelected="1" zoomScale="130" zoomScaleNormal="130" workbookViewId="0"/>
  </sheetViews>
  <sheetFormatPr defaultColWidth="10.85546875" defaultRowHeight="23.25"/>
  <cols>
    <col min="1" max="1" width="7.85546875" style="15" customWidth="1"/>
    <col min="2" max="16384" width="10.85546875" style="15"/>
  </cols>
  <sheetData>
    <row r="1" spans="2:2">
      <c r="B1" s="16" t="s">
        <v>9</v>
      </c>
    </row>
    <row r="2" spans="2:2">
      <c r="B2" s="15" t="s">
        <v>10</v>
      </c>
    </row>
    <row r="3" spans="2:2">
      <c r="B3" s="15" t="s">
        <v>11</v>
      </c>
    </row>
    <row r="4" spans="2:2">
      <c r="B4" s="15" t="s">
        <v>12</v>
      </c>
    </row>
    <row r="5" spans="2:2">
      <c r="B5" s="15" t="s">
        <v>17</v>
      </c>
    </row>
    <row r="6" spans="2:2">
      <c r="B6" s="15" t="s">
        <v>18</v>
      </c>
    </row>
    <row r="7" spans="2:2">
      <c r="B7" s="15" t="s">
        <v>13</v>
      </c>
    </row>
    <row r="8" spans="2:2">
      <c r="B8" s="15" t="s">
        <v>19</v>
      </c>
    </row>
    <row r="9" spans="2:2">
      <c r="B9" s="15" t="s">
        <v>20</v>
      </c>
    </row>
    <row r="10" spans="2:2">
      <c r="B10" s="15" t="s">
        <v>14</v>
      </c>
    </row>
    <row r="11" spans="2:2">
      <c r="B11" s="15" t="s">
        <v>15</v>
      </c>
    </row>
    <row r="12" spans="2:2">
      <c r="B12" s="15" t="s">
        <v>16</v>
      </c>
    </row>
  </sheetData>
  <sheetProtection sheet="1" objects="1" scenarios="1"/>
  <phoneticPr fontId="9"/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08"/>
  <sheetViews>
    <sheetView showGridLines="0" showRowColHeaders="0" zoomScale="160" zoomScaleNormal="160" workbookViewId="0">
      <selection activeCell="A2" sqref="A2"/>
    </sheetView>
  </sheetViews>
  <sheetFormatPr defaultColWidth="11.42578125" defaultRowHeight="12"/>
  <cols>
    <col min="1" max="1" width="3.28515625" customWidth="1"/>
    <col min="2" max="2" width="4.140625" customWidth="1"/>
    <col min="3" max="3" width="34.7109375" customWidth="1"/>
    <col min="4" max="4" width="14.140625" style="3" customWidth="1"/>
    <col min="5" max="5" width="5.7109375" customWidth="1"/>
    <col min="6" max="6" width="26.28515625" customWidth="1"/>
    <col min="7" max="7" width="11.42578125" customWidth="1"/>
    <col min="8" max="8" width="4.42578125" customWidth="1"/>
  </cols>
  <sheetData>
    <row r="1" spans="1:13" s="2" customFormat="1" ht="23.25">
      <c r="A1" s="5" t="s">
        <v>8</v>
      </c>
      <c r="K1" s="10">
        <f ca="1">IF(G46&gt;=D7,K1,IF(K1=K1,RAND()*2*PI(),0))</f>
        <v>4.0325727561445177</v>
      </c>
      <c r="L1" s="11">
        <f ca="1">COS($K1)*0.9</f>
        <v>-0.56578510294540474</v>
      </c>
      <c r="M1" s="11">
        <f ca="1">SIN($K1)*0.9</f>
        <v>-0.69991943628181796</v>
      </c>
    </row>
    <row r="2" spans="1:13" s="2" customFormat="1" ht="23.25">
      <c r="A2" s="13" t="s">
        <v>21</v>
      </c>
      <c r="B2" s="14"/>
      <c r="C2" s="14"/>
      <c r="K2" s="10"/>
      <c r="L2" s="11">
        <v>0</v>
      </c>
      <c r="M2" s="11">
        <v>0</v>
      </c>
    </row>
    <row r="3" spans="1:13" s="2" customFormat="1" ht="23.25">
      <c r="A3" s="5" t="s">
        <v>6</v>
      </c>
      <c r="B3" s="3"/>
      <c r="C3"/>
      <c r="D3"/>
      <c r="K3" s="10">
        <v>1</v>
      </c>
      <c r="L3" s="11">
        <f>COS($K3*2*PI()/$D$5)</f>
        <v>-1</v>
      </c>
      <c r="M3" s="11">
        <f>SIN($K3*2*PI()/$D$5)</f>
        <v>1.22514845490862E-16</v>
      </c>
    </row>
    <row r="4" spans="1:13" ht="30">
      <c r="C4" s="1" t="s">
        <v>1</v>
      </c>
      <c r="D4" s="8">
        <v>1</v>
      </c>
      <c r="K4" s="10"/>
      <c r="L4" s="11">
        <v>0</v>
      </c>
      <c r="M4" s="11">
        <v>0</v>
      </c>
    </row>
    <row r="5" spans="1:13" ht="30">
      <c r="C5" s="1" t="s">
        <v>0</v>
      </c>
      <c r="D5" s="8">
        <v>2</v>
      </c>
      <c r="K5" s="10">
        <v>2</v>
      </c>
      <c r="L5" s="11">
        <f>COS($K5*2*PI()/$D$5)</f>
        <v>1</v>
      </c>
      <c r="M5" s="11">
        <f>SIN($K5*2*PI()/$D$5)</f>
        <v>-2.45029690981724E-16</v>
      </c>
    </row>
    <row r="6" spans="1:13" ht="23.25">
      <c r="C6" s="4" t="s">
        <v>5</v>
      </c>
      <c r="D6" s="7">
        <f>D4/D5</f>
        <v>0.5</v>
      </c>
      <c r="K6" s="10"/>
      <c r="L6" s="11">
        <v>0</v>
      </c>
      <c r="M6" s="11">
        <v>0</v>
      </c>
    </row>
    <row r="7" spans="1:13" ht="30">
      <c r="C7" s="1" t="s">
        <v>2</v>
      </c>
      <c r="D7" s="8"/>
      <c r="K7" s="10">
        <v>3</v>
      </c>
      <c r="L7" s="11">
        <f>COS($K7*2*PI()/$D$5)</f>
        <v>-1</v>
      </c>
      <c r="M7" s="11">
        <f>SIN($K7*2*PI()/$D$5)</f>
        <v>3.67544536472586E-16</v>
      </c>
    </row>
    <row r="8" spans="1:13" ht="30">
      <c r="C8" s="1" t="s">
        <v>4</v>
      </c>
      <c r="D8" s="9">
        <f>IF(D7=0,0,IF(G46&gt;=D7,D8,IF(K1&lt;2*PI()*D4/D5,D8+1,D8)))</f>
        <v>0</v>
      </c>
      <c r="K8" s="10"/>
      <c r="L8" s="11">
        <v>0</v>
      </c>
      <c r="M8" s="11">
        <v>0</v>
      </c>
    </row>
    <row r="9" spans="1:13" ht="30">
      <c r="C9" s="1" t="s">
        <v>3</v>
      </c>
      <c r="D9" s="6">
        <f>G46</f>
        <v>0</v>
      </c>
      <c r="K9" s="10">
        <v>4</v>
      </c>
      <c r="L9" s="11">
        <f>COS($K9*2*PI()/$D$5)</f>
        <v>1</v>
      </c>
      <c r="M9" s="11">
        <f>SIN($K9*2*PI()/$D$5)</f>
        <v>-4.90059381963448E-16</v>
      </c>
    </row>
    <row r="10" spans="1:13">
      <c r="K10" s="10"/>
      <c r="L10" s="11">
        <v>0</v>
      </c>
      <c r="M10" s="11">
        <v>0</v>
      </c>
    </row>
    <row r="11" spans="1:13" ht="30">
      <c r="C11" s="1" t="s">
        <v>7</v>
      </c>
      <c r="D11" s="12" t="str">
        <f>IF(D7=0,"",D8/D9)</f>
        <v/>
      </c>
      <c r="K11" s="10">
        <v>5</v>
      </c>
      <c r="L11" s="11">
        <f>COS($K11*2*PI()/$D$5)</f>
        <v>-1</v>
      </c>
      <c r="M11" s="11">
        <f>SIN($K11*2*PI()/$D$5)</f>
        <v>6.1257422745431001E-16</v>
      </c>
    </row>
    <row r="12" spans="1:13">
      <c r="K12" s="10"/>
      <c r="L12" s="11">
        <v>0</v>
      </c>
      <c r="M12" s="11">
        <v>0</v>
      </c>
    </row>
    <row r="13" spans="1:13">
      <c r="K13" s="10">
        <v>6</v>
      </c>
      <c r="L13" s="11">
        <f>COS($K13*2*PI()/$D$5)</f>
        <v>1</v>
      </c>
      <c r="M13" s="11">
        <f>SIN($K13*2*PI()/$D$5)</f>
        <v>-7.3508907294517201E-16</v>
      </c>
    </row>
    <row r="14" spans="1:13">
      <c r="K14" s="10"/>
      <c r="L14" s="11">
        <v>0</v>
      </c>
      <c r="M14" s="11">
        <v>0</v>
      </c>
    </row>
    <row r="15" spans="1:13">
      <c r="K15" s="10">
        <v>7</v>
      </c>
      <c r="L15" s="11">
        <f>COS($K15*2*PI()/$D$5)</f>
        <v>-1</v>
      </c>
      <c r="M15" s="11">
        <f>SIN($K15*2*PI()/$D$5)</f>
        <v>8.5760391843603401E-16</v>
      </c>
    </row>
    <row r="16" spans="1:13">
      <c r="K16" s="10"/>
      <c r="L16" s="11">
        <v>0</v>
      </c>
      <c r="M16" s="11">
        <v>0</v>
      </c>
    </row>
    <row r="17" spans="11:13">
      <c r="K17" s="10">
        <v>8</v>
      </c>
      <c r="L17" s="11">
        <f>COS($K17*2*PI()/$D$5)</f>
        <v>1</v>
      </c>
      <c r="M17" s="11">
        <f>SIN($K17*2*PI()/$D$5)</f>
        <v>-9.8011876392689601E-16</v>
      </c>
    </row>
    <row r="18" spans="11:13">
      <c r="K18" s="10"/>
      <c r="L18" s="11">
        <v>0</v>
      </c>
      <c r="M18" s="11">
        <v>0</v>
      </c>
    </row>
    <row r="19" spans="11:13">
      <c r="K19" s="10">
        <v>9</v>
      </c>
      <c r="L19" s="11">
        <f>COS($K19*2*PI()/$D$5)</f>
        <v>-1</v>
      </c>
      <c r="M19" s="11">
        <f>SIN($K19*2*PI()/$D$5)</f>
        <v>1.102633609417758E-15</v>
      </c>
    </row>
    <row r="20" spans="11:13">
      <c r="K20" s="10"/>
      <c r="L20" s="11">
        <v>0</v>
      </c>
      <c r="M20" s="11">
        <v>0</v>
      </c>
    </row>
    <row r="21" spans="11:13">
      <c r="K21" s="10">
        <v>10</v>
      </c>
      <c r="L21" s="11">
        <f>COS($K21*2*PI()/$D$5)</f>
        <v>1</v>
      </c>
      <c r="M21" s="11">
        <f>SIN($K21*2*PI()/$D$5)</f>
        <v>-1.22514845490862E-15</v>
      </c>
    </row>
    <row r="22" spans="11:13">
      <c r="K22" s="10"/>
      <c r="L22" s="11">
        <v>0</v>
      </c>
      <c r="M22" s="11">
        <v>0</v>
      </c>
    </row>
    <row r="23" spans="11:13">
      <c r="K23" s="10">
        <v>11</v>
      </c>
      <c r="L23" s="11">
        <f>COS($K23*2*PI()/$D$5)</f>
        <v>-1</v>
      </c>
      <c r="M23" s="11">
        <f>SIN($K23*2*PI()/$D$5)</f>
        <v>4.9003769791999829E-15</v>
      </c>
    </row>
    <row r="24" spans="11:13">
      <c r="K24" s="10"/>
      <c r="L24" s="11">
        <v>0</v>
      </c>
      <c r="M24" s="11">
        <v>0</v>
      </c>
    </row>
    <row r="25" spans="11:13">
      <c r="K25" s="10">
        <v>12</v>
      </c>
      <c r="L25" s="11">
        <f>COS($K25*2*PI()/$D$5)</f>
        <v>1</v>
      </c>
      <c r="M25" s="11">
        <f>SIN($K25*2*PI()/$D$5)</f>
        <v>-1.470178145890344E-15</v>
      </c>
    </row>
    <row r="26" spans="11:13">
      <c r="K26" s="10"/>
      <c r="L26" s="11">
        <v>0</v>
      </c>
      <c r="M26" s="11">
        <v>0</v>
      </c>
    </row>
    <row r="27" spans="11:13">
      <c r="K27" s="11"/>
      <c r="L27" s="11"/>
      <c r="M27" s="11"/>
    </row>
    <row r="28" spans="11:13">
      <c r="K28" s="11"/>
      <c r="L28" s="11"/>
      <c r="M28" s="11"/>
    </row>
    <row r="29" spans="11:13">
      <c r="K29" s="11"/>
      <c r="L29" s="11"/>
      <c r="M29" s="11"/>
    </row>
    <row r="30" spans="11:13">
      <c r="K30" s="11"/>
      <c r="L30" s="11"/>
      <c r="M30" s="11"/>
    </row>
    <row r="31" spans="11:13">
      <c r="K31" s="11"/>
      <c r="L31" s="11"/>
      <c r="M31" s="11"/>
    </row>
    <row r="32" spans="11:13">
      <c r="K32" s="11"/>
      <c r="L32" s="11"/>
      <c r="M32" s="11"/>
    </row>
    <row r="33" spans="7:13">
      <c r="H33">
        <v>0</v>
      </c>
      <c r="I33">
        <v>0</v>
      </c>
      <c r="K33" s="11"/>
      <c r="L33" s="11"/>
      <c r="M33" s="11"/>
    </row>
    <row r="34" spans="7:13">
      <c r="G34">
        <v>0.5</v>
      </c>
      <c r="H34">
        <f t="shared" ref="H34:H45" si="0">IF(G34&lt;D$4,COS($G34*2*PI()/$D$5)*0.6,H33)</f>
        <v>3.67544536472586E-17</v>
      </c>
      <c r="I34">
        <f t="shared" ref="I34:I45" si="1">IF(G34&lt;D$4,SIN($G34*2*PI()/$D$5)*0.6,I33)</f>
        <v>0.6</v>
      </c>
      <c r="K34" s="11"/>
      <c r="L34" s="11"/>
      <c r="M34" s="11"/>
    </row>
    <row r="35" spans="7:13">
      <c r="G35">
        <f>G34+1</f>
        <v>1.5</v>
      </c>
      <c r="H35">
        <f t="shared" si="0"/>
        <v>3.67544536472586E-17</v>
      </c>
      <c r="I35">
        <f t="shared" si="1"/>
        <v>0.6</v>
      </c>
      <c r="K35" s="11"/>
      <c r="L35" s="11"/>
      <c r="M35" s="11"/>
    </row>
    <row r="36" spans="7:13">
      <c r="G36">
        <f t="shared" ref="G36:G45" si="2">G35+1</f>
        <v>2.5</v>
      </c>
      <c r="H36">
        <f t="shared" si="0"/>
        <v>3.67544536472586E-17</v>
      </c>
      <c r="I36">
        <f t="shared" si="1"/>
        <v>0.6</v>
      </c>
      <c r="K36" s="11"/>
      <c r="L36" s="11"/>
      <c r="M36" s="11"/>
    </row>
    <row r="37" spans="7:13">
      <c r="G37">
        <f t="shared" si="2"/>
        <v>3.5</v>
      </c>
      <c r="H37">
        <f t="shared" si="0"/>
        <v>3.67544536472586E-17</v>
      </c>
      <c r="I37">
        <f t="shared" si="1"/>
        <v>0.6</v>
      </c>
      <c r="K37" s="11"/>
      <c r="L37" s="11"/>
      <c r="M37" s="11"/>
    </row>
    <row r="38" spans="7:13">
      <c r="G38">
        <f t="shared" si="2"/>
        <v>4.5</v>
      </c>
      <c r="H38">
        <f t="shared" si="0"/>
        <v>3.67544536472586E-17</v>
      </c>
      <c r="I38">
        <f t="shared" si="1"/>
        <v>0.6</v>
      </c>
      <c r="K38" s="11"/>
      <c r="L38" s="11"/>
      <c r="M38" s="11"/>
    </row>
    <row r="39" spans="7:13">
      <c r="G39">
        <f t="shared" si="2"/>
        <v>5.5</v>
      </c>
      <c r="H39">
        <f t="shared" si="0"/>
        <v>3.67544536472586E-17</v>
      </c>
      <c r="I39">
        <f t="shared" si="1"/>
        <v>0.6</v>
      </c>
      <c r="K39" s="11"/>
      <c r="L39" s="11"/>
      <c r="M39" s="11"/>
    </row>
    <row r="40" spans="7:13">
      <c r="G40">
        <f t="shared" si="2"/>
        <v>6.5</v>
      </c>
      <c r="H40">
        <f t="shared" si="0"/>
        <v>3.67544536472586E-17</v>
      </c>
      <c r="I40">
        <f t="shared" si="1"/>
        <v>0.6</v>
      </c>
      <c r="K40" s="11"/>
      <c r="L40" s="11"/>
      <c r="M40" s="11"/>
    </row>
    <row r="41" spans="7:13">
      <c r="G41">
        <f t="shared" si="2"/>
        <v>7.5</v>
      </c>
      <c r="H41">
        <f t="shared" si="0"/>
        <v>3.67544536472586E-17</v>
      </c>
      <c r="I41">
        <f t="shared" si="1"/>
        <v>0.6</v>
      </c>
      <c r="K41" s="11"/>
      <c r="L41" s="11"/>
      <c r="M41" s="11"/>
    </row>
    <row r="42" spans="7:13">
      <c r="G42">
        <f t="shared" si="2"/>
        <v>8.5</v>
      </c>
      <c r="H42">
        <f t="shared" si="0"/>
        <v>3.67544536472586E-17</v>
      </c>
      <c r="I42">
        <f t="shared" si="1"/>
        <v>0.6</v>
      </c>
      <c r="K42" s="11"/>
      <c r="L42" s="11"/>
      <c r="M42" s="11"/>
    </row>
    <row r="43" spans="7:13">
      <c r="G43">
        <f t="shared" si="2"/>
        <v>9.5</v>
      </c>
      <c r="H43">
        <f t="shared" si="0"/>
        <v>3.67544536472586E-17</v>
      </c>
      <c r="I43">
        <f t="shared" si="1"/>
        <v>0.6</v>
      </c>
      <c r="K43" s="11"/>
      <c r="L43" s="11"/>
      <c r="M43" s="11"/>
    </row>
    <row r="44" spans="7:13">
      <c r="G44">
        <f t="shared" si="2"/>
        <v>10.5</v>
      </c>
      <c r="H44">
        <f t="shared" si="0"/>
        <v>3.67544536472586E-17</v>
      </c>
      <c r="I44">
        <f t="shared" si="1"/>
        <v>0.6</v>
      </c>
      <c r="K44" s="11"/>
      <c r="L44" s="11"/>
      <c r="M44" s="11"/>
    </row>
    <row r="45" spans="7:13">
      <c r="G45">
        <f t="shared" si="2"/>
        <v>11.5</v>
      </c>
      <c r="H45">
        <f t="shared" si="0"/>
        <v>3.67544536472586E-17</v>
      </c>
      <c r="I45">
        <f t="shared" si="1"/>
        <v>0.6</v>
      </c>
      <c r="K45" s="11"/>
      <c r="L45" s="11"/>
      <c r="M45" s="11"/>
    </row>
    <row r="46" spans="7:13">
      <c r="G46">
        <f>IF(D7=0,0,IF(G46&gt;=D7,G46,G46+1))</f>
        <v>0</v>
      </c>
      <c r="K46" s="11"/>
      <c r="L46" s="11"/>
      <c r="M46" s="11"/>
    </row>
    <row r="47" spans="7:13">
      <c r="K47" s="11"/>
      <c r="L47" s="11"/>
      <c r="M47" s="11"/>
    </row>
    <row r="48" spans="7:13">
      <c r="K48" s="11"/>
      <c r="L48" s="11"/>
      <c r="M48" s="11"/>
    </row>
    <row r="49" spans="11:13">
      <c r="K49" s="11"/>
      <c r="L49" s="11"/>
      <c r="M49" s="11"/>
    </row>
    <row r="50" spans="11:13">
      <c r="K50" s="11"/>
      <c r="L50" s="11"/>
      <c r="M50" s="11"/>
    </row>
    <row r="51" spans="11:13">
      <c r="K51" s="11"/>
      <c r="L51" s="11"/>
      <c r="M51" s="11"/>
    </row>
    <row r="52" spans="11:13">
      <c r="K52" s="11"/>
      <c r="L52" s="11"/>
      <c r="M52" s="11"/>
    </row>
    <row r="53" spans="11:13">
      <c r="K53" s="11"/>
      <c r="L53" s="11"/>
      <c r="M53" s="11"/>
    </row>
    <row r="54" spans="11:13">
      <c r="K54" s="11"/>
      <c r="L54" s="11"/>
      <c r="M54" s="11"/>
    </row>
    <row r="55" spans="11:13">
      <c r="K55" s="11"/>
      <c r="L55" s="11"/>
      <c r="M55" s="11"/>
    </row>
    <row r="56" spans="11:13">
      <c r="K56" s="11"/>
      <c r="L56" s="11"/>
      <c r="M56" s="11"/>
    </row>
    <row r="57" spans="11:13">
      <c r="K57" s="11"/>
      <c r="L57" s="11"/>
      <c r="M57" s="11"/>
    </row>
    <row r="58" spans="11:13">
      <c r="K58" s="11"/>
      <c r="L58" s="11"/>
      <c r="M58" s="11"/>
    </row>
    <row r="59" spans="11:13">
      <c r="K59" s="11"/>
      <c r="L59" s="11"/>
      <c r="M59" s="11"/>
    </row>
    <row r="60" spans="11:13">
      <c r="K60" s="11"/>
      <c r="L60" s="11"/>
      <c r="M60" s="11"/>
    </row>
    <row r="61" spans="11:13">
      <c r="K61" s="11"/>
      <c r="L61" s="11"/>
      <c r="M61" s="11"/>
    </row>
    <row r="62" spans="11:13">
      <c r="K62" s="11"/>
      <c r="L62" s="11"/>
      <c r="M62" s="11"/>
    </row>
    <row r="63" spans="11:13">
      <c r="K63" s="11"/>
      <c r="L63" s="11"/>
      <c r="M63" s="11"/>
    </row>
    <row r="64" spans="11:13">
      <c r="K64" s="11"/>
      <c r="L64" s="11"/>
      <c r="M64" s="11"/>
    </row>
    <row r="65" spans="11:13">
      <c r="K65" s="11"/>
      <c r="L65" s="11"/>
      <c r="M65" s="11"/>
    </row>
    <row r="66" spans="11:13">
      <c r="K66" s="11"/>
      <c r="L66" s="11"/>
      <c r="M66" s="11"/>
    </row>
    <row r="67" spans="11:13">
      <c r="K67" s="11"/>
      <c r="L67" s="11"/>
      <c r="M67" s="11"/>
    </row>
    <row r="68" spans="11:13">
      <c r="K68" s="11"/>
      <c r="L68" s="11"/>
      <c r="M68" s="11"/>
    </row>
    <row r="69" spans="11:13">
      <c r="K69" s="11"/>
      <c r="L69" s="11"/>
      <c r="M69" s="11"/>
    </row>
    <row r="70" spans="11:13">
      <c r="K70" s="11"/>
      <c r="L70" s="11"/>
      <c r="M70" s="11"/>
    </row>
    <row r="71" spans="11:13">
      <c r="K71" s="11"/>
      <c r="L71" s="11"/>
      <c r="M71" s="11"/>
    </row>
    <row r="72" spans="11:13">
      <c r="K72" s="11"/>
      <c r="L72" s="11"/>
      <c r="M72" s="11"/>
    </row>
    <row r="73" spans="11:13">
      <c r="K73" s="11"/>
      <c r="L73" s="11"/>
      <c r="M73" s="11"/>
    </row>
    <row r="74" spans="11:13">
      <c r="K74" s="11"/>
      <c r="L74" s="11"/>
      <c r="M74" s="11"/>
    </row>
    <row r="75" spans="11:13">
      <c r="K75" s="11"/>
      <c r="L75" s="11"/>
      <c r="M75" s="11"/>
    </row>
    <row r="76" spans="11:13">
      <c r="K76" s="11"/>
      <c r="L76" s="11"/>
      <c r="M76" s="11"/>
    </row>
    <row r="77" spans="11:13">
      <c r="K77" s="11"/>
      <c r="L77" s="11"/>
      <c r="M77" s="11"/>
    </row>
    <row r="78" spans="11:13">
      <c r="K78" s="11"/>
      <c r="L78" s="11"/>
      <c r="M78" s="11"/>
    </row>
    <row r="79" spans="11:13">
      <c r="K79" s="11"/>
      <c r="L79" s="11"/>
      <c r="M79" s="11"/>
    </row>
    <row r="80" spans="11:13">
      <c r="K80" s="11"/>
      <c r="L80" s="11"/>
      <c r="M80" s="11"/>
    </row>
    <row r="81" spans="11:13">
      <c r="K81" s="11"/>
      <c r="L81" s="11"/>
      <c r="M81" s="11"/>
    </row>
    <row r="82" spans="11:13">
      <c r="K82" s="11"/>
      <c r="L82" s="11"/>
      <c r="M82" s="11"/>
    </row>
    <row r="83" spans="11:13">
      <c r="K83" s="11"/>
      <c r="L83" s="11"/>
      <c r="M83" s="11"/>
    </row>
    <row r="84" spans="11:13">
      <c r="K84" s="11"/>
      <c r="L84" s="11"/>
      <c r="M84" s="11"/>
    </row>
    <row r="85" spans="11:13">
      <c r="K85" s="11"/>
      <c r="L85" s="11"/>
      <c r="M85" s="11"/>
    </row>
    <row r="86" spans="11:13">
      <c r="K86" s="11"/>
      <c r="L86" s="11"/>
      <c r="M86" s="11"/>
    </row>
    <row r="87" spans="11:13">
      <c r="K87" s="11"/>
      <c r="L87" s="11"/>
      <c r="M87" s="11"/>
    </row>
    <row r="88" spans="11:13">
      <c r="K88" s="11"/>
      <c r="L88" s="11"/>
      <c r="M88" s="11"/>
    </row>
    <row r="89" spans="11:13">
      <c r="K89" s="11"/>
      <c r="L89" s="11"/>
      <c r="M89" s="11"/>
    </row>
    <row r="90" spans="11:13">
      <c r="K90" s="11"/>
      <c r="L90" s="11"/>
      <c r="M90" s="11"/>
    </row>
    <row r="91" spans="11:13">
      <c r="K91" s="11"/>
      <c r="L91" s="11"/>
      <c r="M91" s="11"/>
    </row>
    <row r="92" spans="11:13">
      <c r="K92" s="11"/>
      <c r="L92" s="11"/>
      <c r="M92" s="11"/>
    </row>
    <row r="93" spans="11:13">
      <c r="K93" s="11"/>
      <c r="L93" s="11"/>
      <c r="M93" s="11"/>
    </row>
    <row r="94" spans="11:13">
      <c r="K94" s="11"/>
      <c r="L94" s="11"/>
      <c r="M94" s="11"/>
    </row>
    <row r="95" spans="11:13">
      <c r="K95" s="11"/>
      <c r="L95" s="11"/>
      <c r="M95" s="11"/>
    </row>
    <row r="96" spans="11:13">
      <c r="K96" s="11"/>
      <c r="L96" s="11"/>
      <c r="M96" s="11"/>
    </row>
    <row r="97" spans="11:13">
      <c r="K97" s="11"/>
      <c r="L97" s="11"/>
      <c r="M97" s="11"/>
    </row>
    <row r="98" spans="11:13">
      <c r="K98" s="11"/>
      <c r="L98" s="11"/>
      <c r="M98" s="11"/>
    </row>
    <row r="99" spans="11:13">
      <c r="K99" s="11"/>
      <c r="L99" s="11"/>
      <c r="M99" s="11"/>
    </row>
    <row r="100" spans="11:13">
      <c r="K100" s="11"/>
      <c r="L100" s="11"/>
      <c r="M100" s="11"/>
    </row>
    <row r="101" spans="11:13">
      <c r="K101" s="11"/>
      <c r="L101" s="11"/>
      <c r="M101" s="11"/>
    </row>
    <row r="102" spans="11:13">
      <c r="K102" s="11"/>
      <c r="L102" s="11"/>
      <c r="M102" s="11"/>
    </row>
    <row r="103" spans="11:13">
      <c r="K103" s="11"/>
      <c r="L103" s="11"/>
      <c r="M103" s="11"/>
    </row>
    <row r="104" spans="11:13">
      <c r="K104" s="11"/>
      <c r="L104" s="11"/>
      <c r="M104" s="11"/>
    </row>
    <row r="105" spans="11:13">
      <c r="K105" s="11"/>
      <c r="L105" s="11"/>
      <c r="M105" s="11"/>
    </row>
    <row r="106" spans="11:13">
      <c r="K106" s="11"/>
      <c r="L106" s="11"/>
      <c r="M106" s="11"/>
    </row>
    <row r="107" spans="11:13">
      <c r="K107" s="11"/>
      <c r="L107" s="11"/>
      <c r="M107" s="11"/>
    </row>
    <row r="108" spans="11:13">
      <c r="K108" s="11"/>
      <c r="L108" s="11"/>
      <c r="M108" s="11"/>
    </row>
    <row r="109" spans="11:13">
      <c r="K109" s="11"/>
      <c r="L109" s="11"/>
      <c r="M109" s="11"/>
    </row>
    <row r="110" spans="11:13">
      <c r="K110" s="11"/>
      <c r="L110" s="11"/>
      <c r="M110" s="11"/>
    </row>
    <row r="111" spans="11:13">
      <c r="K111" s="11"/>
      <c r="L111" s="11"/>
      <c r="M111" s="11"/>
    </row>
    <row r="112" spans="11:13">
      <c r="K112" s="11"/>
      <c r="L112" s="11"/>
      <c r="M112" s="11"/>
    </row>
    <row r="113" spans="11:13">
      <c r="K113" s="11"/>
      <c r="L113" s="11"/>
      <c r="M113" s="11"/>
    </row>
    <row r="114" spans="11:13">
      <c r="K114" s="11"/>
      <c r="L114" s="11"/>
      <c r="M114" s="11"/>
    </row>
    <row r="115" spans="11:13">
      <c r="K115" s="11"/>
      <c r="L115" s="11"/>
      <c r="M115" s="11"/>
    </row>
    <row r="116" spans="11:13">
      <c r="K116" s="11"/>
      <c r="L116" s="11"/>
      <c r="M116" s="11"/>
    </row>
    <row r="117" spans="11:13">
      <c r="K117" s="11"/>
      <c r="L117" s="11"/>
      <c r="M117" s="11"/>
    </row>
    <row r="118" spans="11:13">
      <c r="K118" s="11"/>
      <c r="L118" s="11"/>
      <c r="M118" s="11"/>
    </row>
    <row r="119" spans="11:13">
      <c r="K119" s="11"/>
      <c r="L119" s="11"/>
      <c r="M119" s="11"/>
    </row>
    <row r="120" spans="11:13">
      <c r="K120" s="11"/>
      <c r="L120" s="11"/>
      <c r="M120" s="11"/>
    </row>
    <row r="121" spans="11:13">
      <c r="K121" s="11"/>
      <c r="L121" s="11"/>
      <c r="M121" s="11"/>
    </row>
    <row r="122" spans="11:13">
      <c r="K122" s="11"/>
      <c r="L122" s="11"/>
      <c r="M122" s="11"/>
    </row>
    <row r="123" spans="11:13">
      <c r="K123" s="11"/>
      <c r="L123" s="11"/>
      <c r="M123" s="11"/>
    </row>
    <row r="124" spans="11:13">
      <c r="K124" s="11"/>
      <c r="L124" s="11"/>
      <c r="M124" s="11"/>
    </row>
    <row r="125" spans="11:13">
      <c r="K125" s="11"/>
      <c r="L125" s="11"/>
      <c r="M125" s="11"/>
    </row>
    <row r="126" spans="11:13">
      <c r="K126" s="11"/>
      <c r="L126" s="11"/>
      <c r="M126" s="11"/>
    </row>
    <row r="127" spans="11:13">
      <c r="K127" s="11"/>
      <c r="L127" s="11"/>
      <c r="M127" s="11"/>
    </row>
    <row r="128" spans="11:13">
      <c r="K128" s="11"/>
      <c r="L128" s="11"/>
      <c r="M128" s="11"/>
    </row>
    <row r="129" spans="11:13">
      <c r="K129" s="11"/>
      <c r="L129" s="11"/>
      <c r="M129" s="11"/>
    </row>
    <row r="130" spans="11:13">
      <c r="K130" s="11"/>
      <c r="L130" s="11"/>
      <c r="M130" s="11"/>
    </row>
    <row r="131" spans="11:13">
      <c r="K131" s="11"/>
      <c r="L131" s="11"/>
      <c r="M131" s="11"/>
    </row>
    <row r="132" spans="11:13">
      <c r="K132" s="11"/>
      <c r="L132" s="11"/>
      <c r="M132" s="11"/>
    </row>
    <row r="133" spans="11:13">
      <c r="K133" s="11"/>
      <c r="L133" s="11"/>
      <c r="M133" s="11"/>
    </row>
    <row r="134" spans="11:13">
      <c r="K134" s="11"/>
      <c r="L134" s="11"/>
      <c r="M134" s="11"/>
    </row>
    <row r="135" spans="11:13">
      <c r="K135" s="11"/>
      <c r="L135" s="11"/>
      <c r="M135" s="11"/>
    </row>
    <row r="136" spans="11:13">
      <c r="K136" s="11"/>
      <c r="L136" s="11"/>
      <c r="M136" s="11"/>
    </row>
    <row r="137" spans="11:13">
      <c r="K137" s="11"/>
      <c r="L137" s="11"/>
      <c r="M137" s="11"/>
    </row>
    <row r="138" spans="11:13">
      <c r="K138" s="11"/>
      <c r="L138" s="11"/>
      <c r="M138" s="11"/>
    </row>
    <row r="139" spans="11:13">
      <c r="K139" s="11"/>
      <c r="L139" s="11"/>
      <c r="M139" s="11"/>
    </row>
    <row r="140" spans="11:13">
      <c r="K140" s="11"/>
      <c r="L140" s="11"/>
      <c r="M140" s="11"/>
    </row>
    <row r="141" spans="11:13">
      <c r="K141" s="11"/>
      <c r="L141" s="11"/>
      <c r="M141" s="11"/>
    </row>
    <row r="142" spans="11:13">
      <c r="K142" s="11"/>
      <c r="L142" s="11"/>
      <c r="M142" s="11"/>
    </row>
    <row r="143" spans="11:13">
      <c r="K143" s="11"/>
      <c r="L143" s="11"/>
      <c r="M143" s="11"/>
    </row>
    <row r="144" spans="11:13">
      <c r="K144" s="11"/>
      <c r="L144" s="11"/>
      <c r="M144" s="11"/>
    </row>
    <row r="145" spans="11:13">
      <c r="K145" s="11"/>
      <c r="L145" s="11"/>
      <c r="M145" s="11"/>
    </row>
    <row r="146" spans="11:13">
      <c r="K146" s="11"/>
      <c r="L146" s="11"/>
      <c r="M146" s="11"/>
    </row>
    <row r="147" spans="11:13">
      <c r="K147" s="11"/>
      <c r="L147" s="11"/>
      <c r="M147" s="11"/>
    </row>
    <row r="148" spans="11:13">
      <c r="K148" s="11"/>
      <c r="L148" s="11"/>
      <c r="M148" s="11"/>
    </row>
    <row r="149" spans="11:13">
      <c r="K149" s="11"/>
      <c r="L149" s="11"/>
      <c r="M149" s="11"/>
    </row>
    <row r="150" spans="11:13">
      <c r="K150" s="11"/>
      <c r="L150" s="11"/>
      <c r="M150" s="11"/>
    </row>
    <row r="151" spans="11:13">
      <c r="K151" s="11"/>
      <c r="L151" s="11"/>
      <c r="M151" s="11"/>
    </row>
    <row r="152" spans="11:13">
      <c r="K152" s="11"/>
      <c r="L152" s="11"/>
      <c r="M152" s="11"/>
    </row>
    <row r="153" spans="11:13">
      <c r="K153" s="11"/>
      <c r="L153" s="11"/>
      <c r="M153" s="11"/>
    </row>
    <row r="154" spans="11:13">
      <c r="K154" s="11"/>
      <c r="L154" s="11"/>
      <c r="M154" s="11"/>
    </row>
    <row r="155" spans="11:13">
      <c r="K155" s="11"/>
      <c r="L155" s="11"/>
      <c r="M155" s="11"/>
    </row>
    <row r="156" spans="11:13">
      <c r="K156" s="11"/>
      <c r="L156" s="11"/>
      <c r="M156" s="11"/>
    </row>
    <row r="157" spans="11:13">
      <c r="K157" s="11"/>
      <c r="L157" s="11"/>
      <c r="M157" s="11"/>
    </row>
    <row r="158" spans="11:13">
      <c r="K158" s="11"/>
      <c r="L158" s="11"/>
      <c r="M158" s="11"/>
    </row>
    <row r="159" spans="11:13">
      <c r="K159" s="11"/>
      <c r="L159" s="11"/>
      <c r="M159" s="11"/>
    </row>
    <row r="160" spans="11:13">
      <c r="K160" s="11"/>
      <c r="L160" s="11"/>
      <c r="M160" s="11"/>
    </row>
    <row r="161" spans="11:13">
      <c r="K161" s="11"/>
      <c r="L161" s="11"/>
      <c r="M161" s="11"/>
    </row>
    <row r="162" spans="11:13">
      <c r="K162" s="11"/>
      <c r="L162" s="11"/>
      <c r="M162" s="11"/>
    </row>
    <row r="163" spans="11:13">
      <c r="K163" s="11"/>
      <c r="L163" s="11"/>
      <c r="M163" s="11"/>
    </row>
    <row r="164" spans="11:13">
      <c r="K164" s="11"/>
      <c r="L164" s="11"/>
      <c r="M164" s="11"/>
    </row>
    <row r="165" spans="11:13">
      <c r="K165" s="11"/>
      <c r="L165" s="11"/>
      <c r="M165" s="11"/>
    </row>
    <row r="166" spans="11:13">
      <c r="K166" s="11"/>
      <c r="L166" s="11"/>
      <c r="M166" s="11"/>
    </row>
    <row r="167" spans="11:13">
      <c r="K167" s="11"/>
      <c r="L167" s="11"/>
      <c r="M167" s="11"/>
    </row>
    <row r="168" spans="11:13">
      <c r="K168" s="11"/>
      <c r="L168" s="11"/>
      <c r="M168" s="11"/>
    </row>
    <row r="169" spans="11:13">
      <c r="K169" s="11"/>
      <c r="L169" s="11"/>
      <c r="M169" s="11"/>
    </row>
    <row r="170" spans="11:13">
      <c r="K170" s="11"/>
      <c r="L170" s="11"/>
      <c r="M170" s="11"/>
    </row>
    <row r="171" spans="11:13">
      <c r="K171" s="11"/>
      <c r="L171" s="11"/>
      <c r="M171" s="11"/>
    </row>
    <row r="172" spans="11:13">
      <c r="K172" s="11"/>
      <c r="L172" s="11"/>
      <c r="M172" s="11"/>
    </row>
    <row r="173" spans="11:13">
      <c r="K173" s="11"/>
      <c r="L173" s="11"/>
      <c r="M173" s="11"/>
    </row>
    <row r="174" spans="11:13">
      <c r="K174" s="11"/>
      <c r="L174" s="11"/>
      <c r="M174" s="11"/>
    </row>
    <row r="175" spans="11:13">
      <c r="K175" s="11"/>
      <c r="L175" s="11"/>
      <c r="M175" s="11"/>
    </row>
    <row r="176" spans="11:13">
      <c r="K176" s="11"/>
      <c r="L176" s="11"/>
      <c r="M176" s="11"/>
    </row>
    <row r="177" spans="11:13">
      <c r="K177" s="11"/>
      <c r="L177" s="11"/>
      <c r="M177" s="11"/>
    </row>
    <row r="178" spans="11:13">
      <c r="K178" s="11"/>
      <c r="L178" s="11"/>
      <c r="M178" s="11"/>
    </row>
    <row r="179" spans="11:13">
      <c r="K179" s="11"/>
      <c r="L179" s="11"/>
      <c r="M179" s="11"/>
    </row>
    <row r="180" spans="11:13">
      <c r="K180" s="11"/>
      <c r="L180" s="11"/>
      <c r="M180" s="11"/>
    </row>
    <row r="181" spans="11:13">
      <c r="K181" s="11"/>
      <c r="L181" s="11"/>
      <c r="M181" s="11"/>
    </row>
    <row r="182" spans="11:13">
      <c r="K182" s="11"/>
      <c r="L182" s="11"/>
      <c r="M182" s="11"/>
    </row>
    <row r="183" spans="11:13">
      <c r="K183" s="11"/>
      <c r="L183" s="11"/>
      <c r="M183" s="11"/>
    </row>
    <row r="184" spans="11:13">
      <c r="K184" s="11"/>
      <c r="L184" s="11"/>
      <c r="M184" s="11"/>
    </row>
    <row r="185" spans="11:13">
      <c r="K185" s="11"/>
      <c r="L185" s="11"/>
      <c r="M185" s="11"/>
    </row>
    <row r="186" spans="11:13">
      <c r="K186" s="11"/>
      <c r="L186" s="11"/>
      <c r="M186" s="11"/>
    </row>
    <row r="187" spans="11:13">
      <c r="K187" s="11"/>
      <c r="L187" s="11"/>
      <c r="M187" s="11"/>
    </row>
    <row r="188" spans="11:13">
      <c r="K188" s="11"/>
      <c r="L188" s="11"/>
      <c r="M188" s="11"/>
    </row>
    <row r="189" spans="11:13">
      <c r="K189" s="11"/>
      <c r="L189" s="11"/>
      <c r="M189" s="11"/>
    </row>
    <row r="190" spans="11:13">
      <c r="K190" s="11"/>
      <c r="L190" s="11"/>
      <c r="M190" s="11"/>
    </row>
    <row r="191" spans="11:13">
      <c r="K191" s="11"/>
      <c r="L191" s="11"/>
      <c r="M191" s="11"/>
    </row>
    <row r="192" spans="11:13">
      <c r="K192" s="11"/>
      <c r="L192" s="11"/>
      <c r="M192" s="11"/>
    </row>
    <row r="193" spans="11:13">
      <c r="K193" s="11"/>
      <c r="L193" s="11"/>
      <c r="M193" s="11"/>
    </row>
    <row r="194" spans="11:13">
      <c r="K194" s="11"/>
      <c r="L194" s="11"/>
      <c r="M194" s="11"/>
    </row>
    <row r="195" spans="11:13">
      <c r="K195" s="11"/>
      <c r="L195" s="11"/>
      <c r="M195" s="11"/>
    </row>
    <row r="196" spans="11:13">
      <c r="K196" s="11"/>
      <c r="L196" s="11"/>
      <c r="M196" s="11"/>
    </row>
    <row r="197" spans="11:13">
      <c r="K197" s="11"/>
      <c r="L197" s="11"/>
      <c r="M197" s="11"/>
    </row>
    <row r="198" spans="11:13">
      <c r="K198" s="11"/>
      <c r="L198" s="11"/>
      <c r="M198" s="11"/>
    </row>
    <row r="199" spans="11:13">
      <c r="K199" s="11"/>
      <c r="L199" s="11"/>
      <c r="M199" s="11"/>
    </row>
    <row r="200" spans="11:13">
      <c r="K200" s="11"/>
      <c r="L200" s="11"/>
      <c r="M200" s="11"/>
    </row>
    <row r="201" spans="11:13">
      <c r="K201" s="11"/>
      <c r="L201" s="11"/>
      <c r="M201" s="11"/>
    </row>
    <row r="202" spans="11:13">
      <c r="K202" s="11"/>
      <c r="L202" s="11"/>
      <c r="M202" s="11"/>
    </row>
    <row r="203" spans="11:13">
      <c r="K203" s="11"/>
      <c r="L203" s="11"/>
      <c r="M203" s="11"/>
    </row>
    <row r="204" spans="11:13">
      <c r="K204" s="11"/>
      <c r="L204" s="11"/>
      <c r="M204" s="11"/>
    </row>
    <row r="205" spans="11:13">
      <c r="K205" s="11"/>
      <c r="L205" s="11"/>
      <c r="M205" s="11"/>
    </row>
    <row r="206" spans="11:13">
      <c r="K206" s="11"/>
      <c r="L206" s="11"/>
      <c r="M206" s="11"/>
    </row>
    <row r="207" spans="11:13">
      <c r="K207" s="11"/>
      <c r="L207" s="11"/>
      <c r="M207" s="11"/>
    </row>
    <row r="208" spans="11:13">
      <c r="K208" s="11"/>
      <c r="L208" s="11"/>
      <c r="M208" s="11"/>
    </row>
    <row r="209" spans="11:13">
      <c r="K209" s="11"/>
      <c r="L209" s="11"/>
      <c r="M209" s="11"/>
    </row>
    <row r="210" spans="11:13">
      <c r="K210" s="11"/>
      <c r="L210" s="11"/>
      <c r="M210" s="11"/>
    </row>
    <row r="211" spans="11:13">
      <c r="K211" s="11"/>
      <c r="L211" s="11"/>
      <c r="M211" s="11"/>
    </row>
    <row r="212" spans="11:13">
      <c r="K212" s="11"/>
      <c r="L212" s="11"/>
      <c r="M212" s="11"/>
    </row>
    <row r="213" spans="11:13">
      <c r="K213" s="11"/>
      <c r="L213" s="11"/>
      <c r="M213" s="11"/>
    </row>
    <row r="214" spans="11:13">
      <c r="K214" s="11"/>
      <c r="L214" s="11"/>
      <c r="M214" s="11"/>
    </row>
    <row r="215" spans="11:13">
      <c r="K215" s="11"/>
      <c r="L215" s="11"/>
      <c r="M215" s="11"/>
    </row>
    <row r="216" spans="11:13">
      <c r="K216" s="11"/>
      <c r="L216" s="11"/>
      <c r="M216" s="11"/>
    </row>
    <row r="217" spans="11:13">
      <c r="K217" s="11"/>
      <c r="L217" s="11"/>
      <c r="M217" s="11"/>
    </row>
    <row r="218" spans="11:13">
      <c r="K218" s="11"/>
      <c r="L218" s="11"/>
      <c r="M218" s="11"/>
    </row>
    <row r="219" spans="11:13">
      <c r="K219" s="11"/>
      <c r="L219" s="11"/>
      <c r="M219" s="11"/>
    </row>
    <row r="220" spans="11:13">
      <c r="K220" s="11"/>
      <c r="L220" s="11"/>
      <c r="M220" s="11"/>
    </row>
    <row r="221" spans="11:13">
      <c r="K221" s="11"/>
      <c r="L221" s="11"/>
      <c r="M221" s="11"/>
    </row>
    <row r="222" spans="11:13">
      <c r="K222" s="11"/>
      <c r="L222" s="11"/>
      <c r="M222" s="11"/>
    </row>
    <row r="223" spans="11:13">
      <c r="K223" s="11"/>
      <c r="L223" s="11"/>
      <c r="M223" s="11"/>
    </row>
    <row r="224" spans="11:13">
      <c r="K224" s="11"/>
      <c r="L224" s="11"/>
      <c r="M224" s="11"/>
    </row>
    <row r="225" spans="11:13">
      <c r="K225" s="11"/>
      <c r="L225" s="11"/>
      <c r="M225" s="11"/>
    </row>
    <row r="226" spans="11:13">
      <c r="K226" s="11"/>
      <c r="L226" s="11"/>
      <c r="M226" s="11"/>
    </row>
    <row r="227" spans="11:13">
      <c r="K227" s="11"/>
      <c r="L227" s="11"/>
      <c r="M227" s="11"/>
    </row>
    <row r="228" spans="11:13">
      <c r="K228" s="11"/>
      <c r="L228" s="11"/>
      <c r="M228" s="11"/>
    </row>
    <row r="229" spans="11:13">
      <c r="K229" s="11"/>
      <c r="L229" s="11"/>
      <c r="M229" s="11"/>
    </row>
    <row r="230" spans="11:13">
      <c r="K230" s="11"/>
      <c r="L230" s="11"/>
      <c r="M230" s="11"/>
    </row>
    <row r="231" spans="11:13">
      <c r="K231" s="11"/>
      <c r="L231" s="11"/>
      <c r="M231" s="11"/>
    </row>
    <row r="232" spans="11:13">
      <c r="K232" s="11"/>
      <c r="L232" s="11"/>
      <c r="M232" s="11"/>
    </row>
    <row r="233" spans="11:13">
      <c r="K233" s="11"/>
      <c r="L233" s="11"/>
      <c r="M233" s="11"/>
    </row>
    <row r="234" spans="11:13">
      <c r="K234" s="11"/>
      <c r="L234" s="11"/>
      <c r="M234" s="11"/>
    </row>
    <row r="235" spans="11:13">
      <c r="K235" s="11"/>
      <c r="L235" s="11"/>
      <c r="M235" s="11"/>
    </row>
    <row r="236" spans="11:13">
      <c r="K236" s="11"/>
      <c r="L236" s="11"/>
      <c r="M236" s="11"/>
    </row>
    <row r="237" spans="11:13">
      <c r="K237" s="11"/>
      <c r="L237" s="11"/>
      <c r="M237" s="11"/>
    </row>
    <row r="238" spans="11:13">
      <c r="K238" s="11"/>
      <c r="L238" s="11"/>
      <c r="M238" s="11"/>
    </row>
    <row r="239" spans="11:13">
      <c r="K239" s="11"/>
      <c r="L239" s="11"/>
      <c r="M239" s="11"/>
    </row>
    <row r="240" spans="11:13">
      <c r="K240" s="11"/>
      <c r="L240" s="11"/>
      <c r="M240" s="11"/>
    </row>
    <row r="241" spans="11:13">
      <c r="K241" s="11"/>
      <c r="L241" s="11"/>
      <c r="M241" s="11"/>
    </row>
    <row r="242" spans="11:13">
      <c r="K242" s="11"/>
      <c r="L242" s="11"/>
      <c r="M242" s="11"/>
    </row>
    <row r="243" spans="11:13">
      <c r="K243" s="11"/>
      <c r="L243" s="11"/>
      <c r="M243" s="11"/>
    </row>
    <row r="244" spans="11:13">
      <c r="K244" s="11"/>
      <c r="L244" s="11"/>
      <c r="M244" s="11"/>
    </row>
    <row r="245" spans="11:13">
      <c r="K245" s="11"/>
      <c r="L245" s="11"/>
      <c r="M245" s="11"/>
    </row>
    <row r="246" spans="11:13">
      <c r="K246" s="11"/>
      <c r="L246" s="11"/>
      <c r="M246" s="11"/>
    </row>
    <row r="247" spans="11:13">
      <c r="K247" s="11"/>
      <c r="L247" s="11"/>
      <c r="M247" s="11"/>
    </row>
    <row r="248" spans="11:13">
      <c r="K248" s="11"/>
      <c r="L248" s="11"/>
      <c r="M248" s="11"/>
    </row>
    <row r="249" spans="11:13">
      <c r="K249" s="11"/>
      <c r="L249" s="11"/>
      <c r="M249" s="11"/>
    </row>
    <row r="250" spans="11:13">
      <c r="K250" s="11"/>
      <c r="L250" s="11"/>
      <c r="M250" s="11"/>
    </row>
    <row r="251" spans="11:13">
      <c r="K251" s="11"/>
      <c r="L251" s="11"/>
      <c r="M251" s="11"/>
    </row>
    <row r="252" spans="11:13">
      <c r="K252" s="11"/>
      <c r="L252" s="11"/>
      <c r="M252" s="11"/>
    </row>
    <row r="253" spans="11:13">
      <c r="K253" s="11"/>
      <c r="L253" s="11"/>
      <c r="M253" s="11"/>
    </row>
    <row r="254" spans="11:13">
      <c r="K254" s="11"/>
      <c r="L254" s="11"/>
      <c r="M254" s="11"/>
    </row>
    <row r="255" spans="11:13">
      <c r="K255" s="11"/>
      <c r="L255" s="11"/>
      <c r="M255" s="11"/>
    </row>
    <row r="256" spans="11:13">
      <c r="K256" s="11"/>
      <c r="L256" s="11"/>
      <c r="M256" s="11"/>
    </row>
    <row r="257" spans="11:13">
      <c r="K257" s="11"/>
      <c r="L257" s="11"/>
      <c r="M257" s="11"/>
    </row>
    <row r="258" spans="11:13">
      <c r="K258" s="11"/>
      <c r="L258" s="11"/>
      <c r="M258" s="11"/>
    </row>
    <row r="259" spans="11:13">
      <c r="K259" s="11"/>
      <c r="L259" s="11"/>
      <c r="M259" s="11"/>
    </row>
    <row r="260" spans="11:13">
      <c r="K260" s="11"/>
      <c r="L260" s="11"/>
      <c r="M260" s="11"/>
    </row>
    <row r="261" spans="11:13">
      <c r="K261" s="11"/>
      <c r="L261" s="11"/>
      <c r="M261" s="11"/>
    </row>
    <row r="262" spans="11:13">
      <c r="K262" s="11"/>
      <c r="L262" s="11"/>
      <c r="M262" s="11"/>
    </row>
    <row r="263" spans="11:13">
      <c r="K263" s="11"/>
      <c r="L263" s="11"/>
      <c r="M263" s="11"/>
    </row>
    <row r="264" spans="11:13">
      <c r="K264" s="11"/>
      <c r="L264" s="11"/>
      <c r="M264" s="11"/>
    </row>
    <row r="265" spans="11:13">
      <c r="K265" s="11"/>
      <c r="L265" s="11"/>
      <c r="M265" s="11"/>
    </row>
    <row r="266" spans="11:13">
      <c r="K266" s="11"/>
      <c r="L266" s="11"/>
      <c r="M266" s="11"/>
    </row>
    <row r="267" spans="11:13">
      <c r="K267" s="11"/>
      <c r="L267" s="11"/>
      <c r="M267" s="11"/>
    </row>
    <row r="268" spans="11:13">
      <c r="K268" s="11"/>
      <c r="L268" s="11"/>
      <c r="M268" s="11"/>
    </row>
    <row r="269" spans="11:13">
      <c r="K269" s="11"/>
      <c r="L269" s="11"/>
      <c r="M269" s="11"/>
    </row>
    <row r="270" spans="11:13">
      <c r="K270" s="11"/>
      <c r="L270" s="11"/>
      <c r="M270" s="11"/>
    </row>
    <row r="271" spans="11:13">
      <c r="K271" s="11"/>
      <c r="L271" s="11"/>
      <c r="M271" s="11"/>
    </row>
    <row r="272" spans="11:13">
      <c r="K272" s="11"/>
      <c r="L272" s="11"/>
      <c r="M272" s="11"/>
    </row>
    <row r="273" spans="11:13">
      <c r="K273" s="11"/>
      <c r="L273" s="11"/>
      <c r="M273" s="11"/>
    </row>
    <row r="274" spans="11:13">
      <c r="K274" s="11"/>
      <c r="L274" s="11"/>
      <c r="M274" s="11"/>
    </row>
    <row r="275" spans="11:13">
      <c r="K275" s="11"/>
      <c r="L275" s="11"/>
      <c r="M275" s="11"/>
    </row>
    <row r="276" spans="11:13">
      <c r="K276" s="11"/>
      <c r="L276" s="11"/>
      <c r="M276" s="11"/>
    </row>
    <row r="277" spans="11:13">
      <c r="K277" s="11"/>
      <c r="L277" s="11"/>
      <c r="M277" s="11"/>
    </row>
    <row r="278" spans="11:13">
      <c r="K278" s="11"/>
      <c r="L278" s="11"/>
      <c r="M278" s="11"/>
    </row>
    <row r="279" spans="11:13">
      <c r="K279" s="11"/>
      <c r="L279" s="11"/>
      <c r="M279" s="11"/>
    </row>
    <row r="280" spans="11:13">
      <c r="K280" s="11"/>
      <c r="L280" s="11"/>
      <c r="M280" s="11"/>
    </row>
    <row r="281" spans="11:13">
      <c r="K281" s="11"/>
      <c r="L281" s="11"/>
      <c r="M281" s="11"/>
    </row>
    <row r="282" spans="11:13">
      <c r="K282" s="11"/>
      <c r="L282" s="11"/>
      <c r="M282" s="11"/>
    </row>
    <row r="283" spans="11:13">
      <c r="K283" s="11"/>
      <c r="L283" s="11"/>
      <c r="M283" s="11"/>
    </row>
    <row r="284" spans="11:13">
      <c r="K284" s="11"/>
      <c r="L284" s="11"/>
      <c r="M284" s="11"/>
    </row>
    <row r="285" spans="11:13">
      <c r="K285" s="11"/>
      <c r="L285" s="11"/>
      <c r="M285" s="11"/>
    </row>
    <row r="286" spans="11:13">
      <c r="K286" s="11"/>
      <c r="L286" s="11"/>
      <c r="M286" s="11"/>
    </row>
    <row r="287" spans="11:13">
      <c r="K287" s="11"/>
      <c r="L287" s="11"/>
      <c r="M287" s="11"/>
    </row>
    <row r="288" spans="11:13">
      <c r="K288" s="11"/>
      <c r="L288" s="11"/>
      <c r="M288" s="11"/>
    </row>
    <row r="289" spans="11:13">
      <c r="K289" s="11"/>
      <c r="L289" s="11"/>
      <c r="M289" s="11"/>
    </row>
    <row r="290" spans="11:13">
      <c r="K290" s="11"/>
      <c r="L290" s="11"/>
      <c r="M290" s="11"/>
    </row>
    <row r="291" spans="11:13">
      <c r="K291" s="11"/>
      <c r="L291" s="11"/>
      <c r="M291" s="11"/>
    </row>
    <row r="292" spans="11:13">
      <c r="K292" s="11"/>
      <c r="L292" s="11"/>
      <c r="M292" s="11"/>
    </row>
    <row r="293" spans="11:13">
      <c r="K293" s="11"/>
      <c r="L293" s="11"/>
      <c r="M293" s="11"/>
    </row>
    <row r="294" spans="11:13">
      <c r="K294" s="11"/>
      <c r="L294" s="11"/>
      <c r="M294" s="11"/>
    </row>
    <row r="295" spans="11:13">
      <c r="K295" s="11"/>
      <c r="L295" s="11"/>
      <c r="M295" s="11"/>
    </row>
    <row r="296" spans="11:13">
      <c r="K296" s="11"/>
      <c r="L296" s="11"/>
      <c r="M296" s="11"/>
    </row>
    <row r="297" spans="11:13">
      <c r="K297" s="11"/>
      <c r="L297" s="11"/>
      <c r="M297" s="11"/>
    </row>
    <row r="298" spans="11:13">
      <c r="K298" s="11"/>
      <c r="L298" s="11"/>
      <c r="M298" s="11"/>
    </row>
    <row r="299" spans="11:13">
      <c r="K299" s="11"/>
      <c r="L299" s="11"/>
      <c r="M299" s="11"/>
    </row>
    <row r="300" spans="11:13">
      <c r="K300" s="11"/>
      <c r="L300" s="11"/>
      <c r="M300" s="11"/>
    </row>
    <row r="301" spans="11:13">
      <c r="K301" s="11"/>
      <c r="L301" s="11"/>
      <c r="M301" s="11"/>
    </row>
    <row r="302" spans="11:13">
      <c r="K302" s="11"/>
      <c r="L302" s="11"/>
      <c r="M302" s="11"/>
    </row>
    <row r="303" spans="11:13">
      <c r="K303" s="11"/>
      <c r="L303" s="11"/>
      <c r="M303" s="11"/>
    </row>
    <row r="304" spans="11:13">
      <c r="K304" s="11"/>
      <c r="L304" s="11"/>
      <c r="M304" s="11"/>
    </row>
    <row r="305" spans="11:13">
      <c r="K305" s="11"/>
      <c r="L305" s="11"/>
      <c r="M305" s="11"/>
    </row>
    <row r="306" spans="11:13">
      <c r="K306" s="11"/>
      <c r="L306" s="11"/>
      <c r="M306" s="11"/>
    </row>
    <row r="307" spans="11:13">
      <c r="K307" s="11"/>
      <c r="L307" s="11"/>
      <c r="M307" s="11"/>
    </row>
    <row r="308" spans="11:13">
      <c r="K308" s="11"/>
      <c r="L308" s="11"/>
      <c r="M308" s="11"/>
    </row>
  </sheetData>
  <sheetProtection sheet="1" objects="1" scenarios="1"/>
  <phoneticPr fontId="0" type="noConversion"/>
  <pageMargins left="0.75" right="0.75" top="1" bottom="1" header="0.5" footer="0.5"/>
  <pageSetup paperSize="0" orientation="portrait" horizontalDpi="4294967292" verticalDpi="4294967292"/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Read</vt:lpstr>
      <vt:lpstr>spinner</vt:lpstr>
    </vt:vector>
  </TitlesOfParts>
  <Company>MAC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</dc:creator>
  <cp:lastModifiedBy>admin</cp:lastModifiedBy>
  <dcterms:created xsi:type="dcterms:W3CDTF">1999-09-01T07:21:07Z</dcterms:created>
  <dcterms:modified xsi:type="dcterms:W3CDTF">2015-11-14T00:48:40Z</dcterms:modified>
</cp:coreProperties>
</file>